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9F0C00D-4C2D-4274-893F-6768F89EFE0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ท3.1 (Th)" sheetId="1" r:id="rId1"/>
    <sheet name="ท3.2 (Th)" sheetId="2" r:id="rId2"/>
    <sheet name="T3.1 (En)" sheetId="3" r:id="rId3"/>
    <sheet name="T3.2 (En)" sheetId="4" r:id="rId4"/>
  </sheets>
  <definedNames>
    <definedName name="_xlnm.Print_Titles" localSheetId="2">'T3.1 (En)'!8:10</definedName>
    <definedName name="_xlnm.Print_Titles" localSheetId="0">'ท3.1 (Th)'!8:10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4" l="1"/>
  <c r="C24" i="4"/>
  <c r="E16" i="4"/>
  <c r="C16" i="4"/>
  <c r="B16" i="4"/>
  <c r="D15" i="4"/>
  <c r="F15" i="4" s="1"/>
  <c r="D14" i="4"/>
  <c r="F14" i="4" s="1"/>
  <c r="D13" i="4"/>
  <c r="F13" i="4" s="1"/>
  <c r="K24" i="3"/>
  <c r="J24" i="3"/>
  <c r="I24" i="3"/>
  <c r="H24" i="3"/>
  <c r="G24" i="3"/>
  <c r="E24" i="3"/>
  <c r="D24" i="3"/>
  <c r="C24" i="3"/>
  <c r="L23" i="3"/>
  <c r="F23" i="3"/>
  <c r="L22" i="3"/>
  <c r="F22" i="3"/>
  <c r="L21" i="3"/>
  <c r="F21" i="3"/>
  <c r="L20" i="3"/>
  <c r="F20" i="3"/>
  <c r="L19" i="3"/>
  <c r="F19" i="3"/>
  <c r="L18" i="3"/>
  <c r="F18" i="3"/>
  <c r="L17" i="3"/>
  <c r="F17" i="3"/>
  <c r="L16" i="3"/>
  <c r="F16" i="3"/>
  <c r="L15" i="3"/>
  <c r="F15" i="3"/>
  <c r="L14" i="3"/>
  <c r="F14" i="3"/>
  <c r="L13" i="3"/>
  <c r="F13" i="3"/>
  <c r="L12" i="3"/>
  <c r="F12" i="3"/>
  <c r="L11" i="3"/>
  <c r="F11" i="3"/>
  <c r="F24" i="2"/>
  <c r="C24" i="2"/>
  <c r="E16" i="2"/>
  <c r="C16" i="2"/>
  <c r="B16" i="2"/>
  <c r="D15" i="2"/>
  <c r="D14" i="2"/>
  <c r="F14" i="2" s="1"/>
  <c r="D13" i="2"/>
  <c r="F13" i="2" s="1"/>
  <c r="K24" i="1"/>
  <c r="J24" i="1"/>
  <c r="I24" i="1"/>
  <c r="H24" i="1"/>
  <c r="G24" i="1"/>
  <c r="E24" i="1"/>
  <c r="D24" i="1"/>
  <c r="C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D28" i="4" l="1"/>
  <c r="D28" i="2"/>
  <c r="D16" i="2"/>
  <c r="F16" i="2" s="1"/>
  <c r="O11" i="3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L24" i="3"/>
  <c r="L24" i="1"/>
  <c r="F24" i="1"/>
  <c r="F15" i="2"/>
  <c r="F24" i="3"/>
  <c r="D16" i="4"/>
  <c r="F16" i="4" s="1"/>
</calcChain>
</file>

<file path=xl/sharedStrings.xml><?xml version="1.0" encoding="utf-8"?>
<sst xmlns="http://schemas.openxmlformats.org/spreadsheetml/2006/main" count="168" uniqueCount="146">
  <si>
    <t>ท3.1</t>
  </si>
  <si>
    <t>ทะเบียนคุมการรับจ่าย</t>
  </si>
  <si>
    <t>ทุนอุดหนุนโครงการวิจัยระดับบัณฑิตศึกษา</t>
  </si>
  <si>
    <t xml:space="preserve">ตั้งแต่.............................จนถึง...................................	</t>
  </si>
  <si>
    <t>สัญญาเลขที่ .....................................</t>
  </si>
  <si>
    <t xml:space="preserve">วัน เดือน ปี
	</t>
  </si>
  <si>
    <t>รายการ</t>
  </si>
  <si>
    <t>รายรับ</t>
  </si>
  <si>
    <t>รวมรับ</t>
  </si>
  <si>
    <t>รายจ่าย</t>
  </si>
  <si>
    <t>รวมจ่าย</t>
  </si>
  <si>
    <t>คงเหลือ</t>
  </si>
  <si>
    <t>รวม</t>
  </si>
  <si>
    <t>เงินรับจากมหาวิทยาลัย</t>
  </si>
  <si>
    <t>เปิดบัญชี</t>
  </si>
  <si>
    <t>ดอกเบี้ยธนาคาร</t>
  </si>
  <si>
    <t>ค่าจ้าง/ค่าตอบแทน</t>
  </si>
  <si>
    <t>ค่าใช้สอย</t>
  </si>
  <si>
    <t>ค่าครุภัณฑ์</t>
  </si>
  <si>
    <t>ส่งคืน</t>
  </si>
  <si>
    <t>เงินสด</t>
  </si>
  <si>
    <t>เงินฝาก</t>
  </si>
  <si>
    <t>เงินต้น</t>
  </si>
  <si>
    <t>ดอกเบี้ย</t>
  </si>
  <si>
    <t>เงินเปิดบัญชี</t>
  </si>
  <si>
    <t>เงินทุนอุดหนุนโครงการวิจัยฯ</t>
  </si>
  <si>
    <t>ถอนเงิน</t>
  </si>
  <si>
    <t>ค่าสารเคมี (เลขที่ 01/19)</t>
  </si>
  <si>
    <t>ค่าตอบแทนกลุ่มตัวอย่าง (ใบสำคัญรับเงิน)</t>
  </si>
  <si>
    <t>ค่าครุภัณฑ์ (เลขที่ 03/20)</t>
  </si>
  <si>
    <t>ค่าวิเคราะห์ตัวอย่าง (Tax Invoice 1234)</t>
  </si>
  <si>
    <t>ค่าสารเคมี</t>
  </si>
  <si>
    <t>ปิดบัญชี คืนเงินมหาวิทยาลัยและคืนดอกเบี้ย</t>
  </si>
  <si>
    <t>-</t>
  </si>
  <si>
    <t>คืนเงินค่าเปิดบัญชี</t>
  </si>
  <si>
    <t>รวมตั้งแต่ต้นโครงการ (บาท)</t>
  </si>
  <si>
    <t>ท3.2</t>
  </si>
  <si>
    <t>แบบรายงานสรุปการเงิน</t>
  </si>
  <si>
    <t>ชื่อโครงการ ................................................................................................................................................</t>
  </si>
  <si>
    <t>ชื่อผู้รับทุน  .................................................................................................................................................</t>
  </si>
  <si>
    <t>ชื่ออาจารย์ที่ปรึกษา  ....................................................................................................................................</t>
  </si>
  <si>
    <t>รายงานในช่วงตั้งแต่วันที่  .............................จนถึง..................................................................................</t>
  </si>
  <si>
    <t>หมวด</t>
  </si>
  <si>
    <t>รายจ่ายสะสมจากรายงานครั้งก่อน (บาท)</t>
  </si>
  <si>
    <t>ค่าใช้จ่ายงวดปัจจุบัน (บาท)</t>
  </si>
  <si>
    <t>รวมรายจ่าย
สะสมจนถึง
งวดปัจจุบัน (บาท)</t>
  </si>
  <si>
    <t>งบประมาณ
รวมทั้งโครงการ
(บาท)</t>
  </si>
  <si>
    <t>คงเหลือ 
(หรือเกิน) 
(บาท)</t>
  </si>
  <si>
    <t>1. ค่าจ้าง</t>
  </si>
  <si>
    <t>2. ค่าใช้สอย</t>
  </si>
  <si>
    <t>3. ค่าครุภันฑ์</t>
  </si>
  <si>
    <t>จำนวนเงินที่ได้รับและจำนวนเงินคงเหลือ</t>
  </si>
  <si>
    <t>จำนวนเงินที่ได้รับ (บาท)</t>
  </si>
  <si>
    <t>ค่าใช้จ่าย (บาท)</t>
  </si>
  <si>
    <t>เงินรับจากทุนอุดหนุนโครงการวิจัยฯ</t>
  </si>
  <si>
    <t>ครั้งที่ 1</t>
  </si>
  <si>
    <t>ดอกเบี้ย ครั้งที่ 1</t>
  </si>
  <si>
    <t>ครั้งที่ .....</t>
  </si>
  <si>
    <t>ดอกเบี้ย ครั้งที่ 2</t>
  </si>
  <si>
    <t>ดอกเบี้ย ครั้งที่ ...</t>
  </si>
  <si>
    <t>รวมจำนวนเงินรับ</t>
  </si>
  <si>
    <t>รวมค่าใช้จ่าย</t>
  </si>
  <si>
    <t>บัญชีธนาคารเลขที่...............................................................................................</t>
  </si>
  <si>
    <t>.......................................................................</t>
  </si>
  <si>
    <t>(…......................................................................)</t>
  </si>
  <si>
    <t>ผู้รับทุน</t>
  </si>
  <si>
    <t>อาจารย์ที่ปรึกษาโครงการวิจัย</t>
  </si>
  <si>
    <t>Financial Transaction Log</t>
  </si>
  <si>
    <t>Research Fund for Graduate Student</t>
  </si>
  <si>
    <t>Period: from…....................................to….........................................</t>
  </si>
  <si>
    <t>Contract No. .....................................</t>
  </si>
  <si>
    <t>Date</t>
  </si>
  <si>
    <t>Description</t>
  </si>
  <si>
    <t>Revenue</t>
  </si>
  <si>
    <t>Total Revenue</t>
  </si>
  <si>
    <t>Expenses</t>
  </si>
  <si>
    <t>Total Expenses</t>
  </si>
  <si>
    <t>Remaining Balance</t>
  </si>
  <si>
    <t>Balance</t>
  </si>
  <si>
    <t xml:space="preserve">Funds Received from the University </t>
  </si>
  <si>
    <t>Account Opening</t>
  </si>
  <si>
    <t>Bank Interest</t>
  </si>
  <si>
    <t>Wages / Compensation</t>
  </si>
  <si>
    <t>Operating Expenses</t>
  </si>
  <si>
    <t>Equipment Costs</t>
  </si>
  <si>
    <t>Return</t>
  </si>
  <si>
    <t>Cash</t>
  </si>
  <si>
    <t>Bank Deposit</t>
  </si>
  <si>
    <t>Principal Amount</t>
  </si>
  <si>
    <t>Research Fund</t>
  </si>
  <si>
    <t>Withdrawal</t>
  </si>
  <si>
    <t>Chemical Expenses (Invoice No. 01/19)</t>
  </si>
  <si>
    <t>Compensation for Participants (Receipt)</t>
  </si>
  <si>
    <t>Chemical Expenses (Invoice No. 03/20)</t>
  </si>
  <si>
    <t>Sample Analysis Fee (Tax Invoice 1234)</t>
  </si>
  <si>
    <t>Chemical Expenses (Invoice No. 01/21)</t>
  </si>
  <si>
    <t>Account Closure: Refund to University and Interest Return</t>
  </si>
  <si>
    <t>Refund of Account Opening</t>
  </si>
  <si>
    <t>Cumulative Total Since Project Start (THB)</t>
  </si>
  <si>
    <t>Financial Summary Report</t>
  </si>
  <si>
    <t>Research Title ................................................................................................................................................</t>
  </si>
  <si>
    <t>Grantee's Name .................................................................................................................................................</t>
  </si>
  <si>
    <t>Research Advisor's Name  ....................................................................................................................................</t>
  </si>
  <si>
    <t>Item</t>
  </si>
  <si>
    <t>Cumulative Expenses from Previous Reports (THB)</t>
  </si>
  <si>
    <t>Current Expenses (THB)</t>
  </si>
  <si>
    <t>Total Cumulative Expenses to Date (THB)</t>
  </si>
  <si>
    <t>Total Project Budget (THB)</t>
  </si>
  <si>
    <t>1. Wages/Compensation</t>
  </si>
  <si>
    <t>2. Operating Expenses</t>
  </si>
  <si>
    <t>3. Equipment Costs</t>
  </si>
  <si>
    <t>Total</t>
  </si>
  <si>
    <t>Amount received and remaining balance</t>
  </si>
  <si>
    <t>Amount received (THB)</t>
  </si>
  <si>
    <t>Expenses (THB)</t>
  </si>
  <si>
    <t>The 1st Progress Report</t>
  </si>
  <si>
    <t>The 1st interest</t>
  </si>
  <si>
    <t>The….....Progress Report</t>
  </si>
  <si>
    <t>The 2nd interest</t>
  </si>
  <si>
    <t>The 3rd interest</t>
  </si>
  <si>
    <t>Bank account number...............................................................................................</t>
  </si>
  <si>
    <t>Grantee</t>
  </si>
  <si>
    <t>Research Advisor</t>
  </si>
  <si>
    <t>ข้าพเจ้าขอรับรองว่ารายการดังกล่าวถูกต้องและเป็นไปตามระเบียบที่เกี่ยวข้อง</t>
  </si>
  <si>
    <t>Certified correct and in accordance with regulations.</t>
  </si>
  <si>
    <t>THB</t>
  </si>
  <si>
    <t xml:space="preserve">Total expenses </t>
  </si>
  <si>
    <t xml:space="preserve">Total amount received </t>
  </si>
  <si>
    <t>บาท</t>
  </si>
  <si>
    <t>T3.2</t>
  </si>
  <si>
    <t>T3.1</t>
  </si>
  <si>
    <t>ดอกเบี้ยรอส่งคืน*</t>
  </si>
  <si>
    <t xml:space="preserve"> สามารถใช้เงินจากดอกเบี้ยดังกล่าวในการดำเนินการได้ตามความเหมาะสม</t>
  </si>
  <si>
    <t>*ดอกเบี้ยที่แสดงในรายงานนี้รอส่งคืนมหาวิทยาลัย เพื่อให้บัญชีมีความสมดุล อย่างไรก็ตาม หากมีค่าใช้จ่ายที่เกินจากวงเงินสนับสนุนที่ได้รับ</t>
  </si>
  <si>
    <t>จำนวนเงินคงเหลือ** (บาท)</t>
  </si>
  <si>
    <t>** จำนวนเงินคงเหลือรวม          ต้องเท่ากัน</t>
  </si>
  <si>
    <t>Remaining Budget** (THB)</t>
  </si>
  <si>
    <t>**The total remaining balance in            must be equal.</t>
  </si>
  <si>
    <t>The 2nd Progress Report</t>
  </si>
  <si>
    <t>ครั้งที่ 2</t>
  </si>
  <si>
    <t>exceed the granted budget, the interest may be used to cover the excess in accordance with applicable project guidelines.</t>
  </si>
  <si>
    <t>*The interest shown in this report is pending return to the university for balancing purposes. However, if actual expenditures</t>
  </si>
  <si>
    <t>Interest to be refunded*</t>
  </si>
  <si>
    <t>Period: from….................................................to…...........................................................................................</t>
  </si>
  <si>
    <t>Remaining Budget 
 (THB)</t>
  </si>
  <si>
    <t xml:space="preserve">สัญญาเลขที่ .....................................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</si>
</sst>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409]d\-mmm\-yyyy;@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3"/>
      <color theme="1"/>
      <name val="TH Sarabun New"/>
      <family val="2"/>
    </font>
    <font>
      <b/>
      <sz val="13"/>
      <color theme="1"/>
      <name val="TH Sarabun New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sz val="12"/>
      <color rgb="FF0000FF"/>
      <name val="TH Sarabun New"/>
      <family val="2"/>
    </font>
    <font>
      <b/>
      <u/>
      <sz val="16"/>
      <color theme="1"/>
      <name val="TH Sarabun New"/>
      <family val="2"/>
    </font>
    <font>
      <b/>
      <sz val="14"/>
      <color theme="1"/>
      <name val="TH Sarabun New"/>
      <family val="2"/>
    </font>
    <font>
      <b/>
      <u/>
      <sz val="14"/>
      <color theme="1"/>
      <name val="TH Sarabun New"/>
      <family val="2"/>
    </font>
    <font>
      <sz val="16"/>
      <name val="TH Sarabun New"/>
      <family val="2"/>
    </font>
    <font>
      <b/>
      <sz val="11"/>
      <color theme="1"/>
      <name val="TH Sarabun New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Wingdings 2"/>
      <family val="1"/>
      <charset val="2"/>
    </font>
    <font>
      <sz val="16"/>
      <color theme="1"/>
      <name val="Wingdings 2"/>
      <family val="1"/>
      <charset val="2"/>
    </font>
    <font>
      <b/>
      <u/>
      <sz val="13"/>
      <color theme="1"/>
      <name val="TH Sarabun New"/>
      <family val="2"/>
    </font>
    <font>
      <sz val="13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/>
    <xf numFmtId="0" fontId="2" fillId="0" borderId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15" fontId="9" fillId="0" borderId="1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43" fontId="9" fillId="0" borderId="1" xfId="1" applyFont="1" applyBorder="1" applyAlignment="1">
      <alignment vertical="top"/>
    </xf>
    <xf numFmtId="43" fontId="9" fillId="0" borderId="0" xfId="1" applyFont="1" applyAlignment="1">
      <alignment vertical="top"/>
    </xf>
    <xf numFmtId="43" fontId="9" fillId="0" borderId="1" xfId="1" applyFont="1" applyBorder="1" applyAlignment="1">
      <alignment horizontal="center" vertical="top"/>
    </xf>
    <xf numFmtId="15" fontId="10" fillId="0" borderId="1" xfId="0" applyNumberFormat="1" applyFont="1" applyBorder="1" applyAlignment="1">
      <alignment horizontal="center" vertical="top" wrapText="1"/>
    </xf>
    <xf numFmtId="43" fontId="10" fillId="0" borderId="1" xfId="1" applyFont="1" applyBorder="1" applyAlignment="1">
      <alignment vertical="top" wrapText="1"/>
    </xf>
    <xf numFmtId="0" fontId="11" fillId="0" borderId="0" xfId="0" applyFont="1" applyAlignment="1">
      <alignment wrapText="1"/>
    </xf>
    <xf numFmtId="15" fontId="10" fillId="0" borderId="1" xfId="0" applyNumberFormat="1" applyFont="1" applyBorder="1" applyAlignment="1">
      <alignment horizontal="center" vertical="top"/>
    </xf>
    <xf numFmtId="43" fontId="10" fillId="0" borderId="1" xfId="1" applyFont="1" applyBorder="1" applyAlignment="1">
      <alignment vertical="top"/>
    </xf>
    <xf numFmtId="0" fontId="11" fillId="0" borderId="0" xfId="0" applyFont="1"/>
    <xf numFmtId="43" fontId="8" fillId="2" borderId="1" xfId="1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 vertical="top"/>
    </xf>
    <xf numFmtId="0" fontId="14" fillId="0" borderId="0" xfId="0" applyFont="1"/>
    <xf numFmtId="43" fontId="10" fillId="2" borderId="1" xfId="1" applyFont="1" applyFill="1" applyBorder="1" applyAlignment="1">
      <alignment vertical="top" wrapText="1"/>
    </xf>
    <xf numFmtId="43" fontId="10" fillId="2" borderId="1" xfId="1" applyFont="1" applyFill="1" applyBorder="1" applyAlignment="1">
      <alignment vertical="top"/>
    </xf>
    <xf numFmtId="43" fontId="9" fillId="2" borderId="1" xfId="1" applyFont="1" applyFill="1" applyBorder="1" applyAlignment="1">
      <alignment vertical="top"/>
    </xf>
    <xf numFmtId="43" fontId="9" fillId="2" borderId="1" xfId="1" applyFont="1" applyFill="1" applyBorder="1" applyAlignment="1">
      <alignment vertical="top" wrapText="1"/>
    </xf>
    <xf numFmtId="187" fontId="10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5" fillId="0" borderId="1" xfId="0" applyFont="1" applyBorder="1"/>
    <xf numFmtId="43" fontId="5" fillId="0" borderId="1" xfId="1" applyFont="1" applyBorder="1"/>
    <xf numFmtId="43" fontId="5" fillId="0" borderId="1" xfId="0" applyNumberFormat="1" applyFont="1" applyBorder="1"/>
    <xf numFmtId="0" fontId="14" fillId="2" borderId="1" xfId="0" applyFont="1" applyFill="1" applyBorder="1" applyAlignment="1">
      <alignment horizontal="center"/>
    </xf>
    <xf numFmtId="43" fontId="14" fillId="2" borderId="1" xfId="1" applyFont="1" applyFill="1" applyBorder="1" applyAlignment="1">
      <alignment horizontal="center"/>
    </xf>
    <xf numFmtId="43" fontId="14" fillId="2" borderId="1" xfId="0" applyNumberFormat="1" applyFont="1" applyFill="1" applyBorder="1"/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4" fontId="14" fillId="2" borderId="1" xfId="0" applyNumberFormat="1" applyFont="1" applyFill="1" applyBorder="1"/>
    <xf numFmtId="0" fontId="19" fillId="0" borderId="0" xfId="0" applyFont="1"/>
    <xf numFmtId="0" fontId="20" fillId="0" borderId="0" xfId="0" applyFont="1" applyAlignment="1">
      <alignment vertical="center"/>
    </xf>
    <xf numFmtId="0" fontId="8" fillId="0" borderId="0" xfId="0" applyFont="1"/>
    <xf numFmtId="0" fontId="8" fillId="3" borderId="1" xfId="0" applyFont="1" applyFill="1" applyBorder="1" applyAlignment="1">
      <alignment horizontal="center" vertical="top" wrapText="1"/>
    </xf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center"/>
    </xf>
    <xf numFmtId="0" fontId="6" fillId="0" borderId="0" xfId="0" applyFont="1"/>
    <xf numFmtId="0" fontId="8" fillId="2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8" fillId="0" borderId="6" xfId="0" applyFont="1" applyBorder="1"/>
    <xf numFmtId="0" fontId="18" fillId="0" borderId="3" xfId="0" applyFont="1" applyBorder="1"/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0" xfId="0" applyFont="1" applyAlignment="1">
      <alignment horizontal="center"/>
    </xf>
    <xf numFmtId="0" fontId="14" fillId="0" borderId="7" xfId="0" applyFont="1" applyBorder="1" applyAlignment="1">
      <alignment horizontal="left"/>
    </xf>
    <xf numFmtId="0" fontId="0" fillId="0" borderId="7" xfId="0" applyBorder="1"/>
    <xf numFmtId="0" fontId="5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6" fillId="0" borderId="0" xfId="2" applyFont="1" applyAlignment="1">
      <alignment horizontal="center"/>
    </xf>
    <xf numFmtId="0" fontId="17" fillId="3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3" fontId="3" fillId="0" borderId="1" xfId="1" applyFont="1" applyBorder="1" applyAlignment="1">
      <alignment vertical="top"/>
    </xf>
    <xf numFmtId="0" fontId="3" fillId="0" borderId="1" xfId="0" applyFont="1" applyBorder="1" applyAlignment="1">
      <alignment vertical="top"/>
    </xf>
    <xf numFmtId="43" fontId="3" fillId="0" borderId="1" xfId="0" applyNumberFormat="1" applyFont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43" fontId="4" fillId="2" borderId="1" xfId="1" applyFont="1" applyFill="1" applyBorder="1" applyAlignment="1">
      <alignment horizontal="center" vertical="top"/>
    </xf>
    <xf numFmtId="43" fontId="4" fillId="2" borderId="1" xfId="0" applyNumberFormat="1" applyFont="1" applyFill="1" applyBorder="1" applyAlignment="1">
      <alignment vertical="top"/>
    </xf>
    <xf numFmtId="0" fontId="21" fillId="0" borderId="1" xfId="0" applyFont="1" applyBorder="1" applyAlignment="1">
      <alignment horizontal="center" vertical="center"/>
    </xf>
    <xf numFmtId="0" fontId="22" fillId="0" borderId="6" xfId="0" applyFont="1" applyBorder="1"/>
    <xf numFmtId="0" fontId="22" fillId="0" borderId="3" xfId="0" applyFont="1" applyBorder="1"/>
    <xf numFmtId="0" fontId="2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14</xdr:row>
      <xdr:rowOff>257175</xdr:rowOff>
    </xdr:from>
    <xdr:to>
      <xdr:col>5</xdr:col>
      <xdr:colOff>381000</xdr:colOff>
      <xdr:row>16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344DEE-E102-0DFA-9CA9-484BFFE44EAF}"/>
            </a:ext>
          </a:extLst>
        </xdr:cNvPr>
        <xdr:cNvSpPr txBox="1"/>
      </xdr:nvSpPr>
      <xdr:spPr>
        <a:xfrm>
          <a:off x="5105400" y="5076825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</a:t>
          </a:r>
          <a:endParaRPr lang="th-TH" sz="1800"/>
        </a:p>
      </xdr:txBody>
    </xdr:sp>
    <xdr:clientData/>
  </xdr:twoCellAnchor>
  <xdr:twoCellAnchor>
    <xdr:from>
      <xdr:col>1</xdr:col>
      <xdr:colOff>409575</xdr:colOff>
      <xdr:row>23</xdr:row>
      <xdr:rowOff>0</xdr:rowOff>
    </xdr:from>
    <xdr:to>
      <xdr:col>1</xdr:col>
      <xdr:colOff>809625</xdr:colOff>
      <xdr:row>24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78A1EC0-44F9-4AF5-B111-A8469947CCA6}"/>
            </a:ext>
          </a:extLst>
        </xdr:cNvPr>
        <xdr:cNvSpPr txBox="1"/>
      </xdr:nvSpPr>
      <xdr:spPr>
        <a:xfrm>
          <a:off x="1552575" y="7829550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</a:t>
          </a:r>
          <a:endParaRPr lang="th-TH" sz="1800"/>
        </a:p>
      </xdr:txBody>
    </xdr:sp>
    <xdr:clientData/>
  </xdr:twoCellAnchor>
  <xdr:twoCellAnchor>
    <xdr:from>
      <xdr:col>4</xdr:col>
      <xdr:colOff>342900</xdr:colOff>
      <xdr:row>23</xdr:row>
      <xdr:rowOff>0</xdr:rowOff>
    </xdr:from>
    <xdr:to>
      <xdr:col>4</xdr:col>
      <xdr:colOff>742950</xdr:colOff>
      <xdr:row>24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E53087-E1D7-4C61-9869-A53C4DF279AE}"/>
            </a:ext>
          </a:extLst>
        </xdr:cNvPr>
        <xdr:cNvSpPr txBox="1"/>
      </xdr:nvSpPr>
      <xdr:spPr>
        <a:xfrm>
          <a:off x="4457700" y="7839075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</a:t>
          </a:r>
          <a:endParaRPr lang="th-TH" sz="1800"/>
        </a:p>
      </xdr:txBody>
    </xdr:sp>
    <xdr:clientData/>
  </xdr:twoCellAnchor>
  <xdr:twoCellAnchor>
    <xdr:from>
      <xdr:col>1</xdr:col>
      <xdr:colOff>57150</xdr:colOff>
      <xdr:row>27</xdr:row>
      <xdr:rowOff>228600</xdr:rowOff>
    </xdr:from>
    <xdr:to>
      <xdr:col>1</xdr:col>
      <xdr:colOff>457200</xdr:colOff>
      <xdr:row>29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5193EA0-1B0F-49ED-8515-749AE300150D}"/>
            </a:ext>
          </a:extLst>
        </xdr:cNvPr>
        <xdr:cNvSpPr txBox="1"/>
      </xdr:nvSpPr>
      <xdr:spPr>
        <a:xfrm>
          <a:off x="1200150" y="9010650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</a:t>
          </a:r>
          <a:endParaRPr lang="th-TH" sz="1800"/>
        </a:p>
      </xdr:txBody>
    </xdr:sp>
    <xdr:clientData/>
  </xdr:twoCellAnchor>
  <xdr:twoCellAnchor>
    <xdr:from>
      <xdr:col>1</xdr:col>
      <xdr:colOff>714375</xdr:colOff>
      <xdr:row>26</xdr:row>
      <xdr:rowOff>238125</xdr:rowOff>
    </xdr:from>
    <xdr:to>
      <xdr:col>3</xdr:col>
      <xdr:colOff>66676</xdr:colOff>
      <xdr:row>28</xdr:row>
      <xdr:rowOff>38101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FCB7A2B-8101-4084-9D1F-8334554C4BBA}"/>
            </a:ext>
          </a:extLst>
        </xdr:cNvPr>
        <xdr:cNvSpPr txBox="1"/>
      </xdr:nvSpPr>
      <xdr:spPr>
        <a:xfrm>
          <a:off x="1857375" y="8743950"/>
          <a:ext cx="1352551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 - </a:t>
          </a:r>
          <a:r>
            <a:rPr lang="th-TH" sz="1800">
              <a:cs typeface="+mn-cs"/>
              <a:sym typeface="Wingdings 2" panose="05020102010507070707" pitchFamily="18" charset="2"/>
            </a:rPr>
            <a:t></a:t>
          </a:r>
          <a:endParaRPr lang="th-TH" sz="1800">
            <a:cs typeface="+mn-cs"/>
          </a:endParaRPr>
        </a:p>
      </xdr:txBody>
    </xdr:sp>
    <xdr:clientData/>
  </xdr:twoCellAnchor>
  <xdr:twoCellAnchor>
    <xdr:from>
      <xdr:col>1</xdr:col>
      <xdr:colOff>495300</xdr:colOff>
      <xdr:row>26</xdr:row>
      <xdr:rowOff>247650</xdr:rowOff>
    </xdr:from>
    <xdr:to>
      <xdr:col>1</xdr:col>
      <xdr:colOff>895350</xdr:colOff>
      <xdr:row>28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8B4A112-4922-490E-8ACB-FE2A6CAE8FFA}"/>
            </a:ext>
          </a:extLst>
        </xdr:cNvPr>
        <xdr:cNvSpPr txBox="1"/>
      </xdr:nvSpPr>
      <xdr:spPr>
        <a:xfrm>
          <a:off x="1638300" y="8724900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</a:t>
          </a:r>
          <a:endParaRPr lang="th-TH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1000125</xdr:colOff>
      <xdr:row>14</xdr:row>
      <xdr:rowOff>257175</xdr:rowOff>
    </xdr:from>
    <xdr:to>
      <xdr:col>5</xdr:col>
      <xdr:colOff>390525</xdr:colOff>
      <xdr:row>16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4DA4B9-B421-43A0-B249-106E7965CB5B}"/>
            </a:ext>
          </a:extLst>
        </xdr:cNvPr>
        <xdr:cNvSpPr txBox="1"/>
      </xdr:nvSpPr>
      <xdr:spPr>
        <a:xfrm>
          <a:off x="5410200" y="5762625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</a:t>
          </a:r>
          <a:endParaRPr lang="th-TH" sz="1800"/>
        </a:p>
      </xdr:txBody>
    </xdr:sp>
    <xdr:clientData/>
  </xdr:twoCellAnchor>
  <xdr:twoCellAnchor>
    <xdr:from>
      <xdr:col>1</xdr:col>
      <xdr:colOff>819149</xdr:colOff>
      <xdr:row>26</xdr:row>
      <xdr:rowOff>247650</xdr:rowOff>
    </xdr:from>
    <xdr:to>
      <xdr:col>3</xdr:col>
      <xdr:colOff>171450</xdr:colOff>
      <xdr:row>28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5204A3-F0FD-4B42-A88D-2C25FC4B19D8}"/>
            </a:ext>
          </a:extLst>
        </xdr:cNvPr>
        <xdr:cNvSpPr txBox="1"/>
      </xdr:nvSpPr>
      <xdr:spPr>
        <a:xfrm>
          <a:off x="2257424" y="9410700"/>
          <a:ext cx="1352551" cy="40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 - </a:t>
          </a:r>
          <a:r>
            <a:rPr lang="th-TH" sz="1800">
              <a:cs typeface="+mn-cs"/>
              <a:sym typeface="Wingdings 2" panose="05020102010507070707" pitchFamily="18" charset="2"/>
            </a:rPr>
            <a:t></a:t>
          </a:r>
          <a:endParaRPr lang="th-TH" sz="1800">
            <a:cs typeface="+mn-cs"/>
          </a:endParaRPr>
        </a:p>
      </xdr:txBody>
    </xdr:sp>
    <xdr:clientData/>
  </xdr:twoCellAnchor>
  <xdr:twoCellAnchor>
    <xdr:from>
      <xdr:col>1</xdr:col>
      <xdr:colOff>295275</xdr:colOff>
      <xdr:row>26</xdr:row>
      <xdr:rowOff>247650</xdr:rowOff>
    </xdr:from>
    <xdr:to>
      <xdr:col>1</xdr:col>
      <xdr:colOff>695325</xdr:colOff>
      <xdr:row>28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6FE2CC4-D711-4335-93EE-D156B0112107}"/>
            </a:ext>
          </a:extLst>
        </xdr:cNvPr>
        <xdr:cNvSpPr txBox="1"/>
      </xdr:nvSpPr>
      <xdr:spPr>
        <a:xfrm>
          <a:off x="1733550" y="9715500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</a:t>
          </a:r>
          <a:endParaRPr lang="th-TH" sz="1800"/>
        </a:p>
      </xdr:txBody>
    </xdr:sp>
    <xdr:clientData/>
  </xdr:twoCellAnchor>
  <xdr:twoCellAnchor>
    <xdr:from>
      <xdr:col>1</xdr:col>
      <xdr:colOff>323850</xdr:colOff>
      <xdr:row>27</xdr:row>
      <xdr:rowOff>257175</xdr:rowOff>
    </xdr:from>
    <xdr:to>
      <xdr:col>1</xdr:col>
      <xdr:colOff>723900</xdr:colOff>
      <xdr:row>29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01FF01-F386-4767-8337-49E43C838FE8}"/>
            </a:ext>
          </a:extLst>
        </xdr:cNvPr>
        <xdr:cNvSpPr txBox="1"/>
      </xdr:nvSpPr>
      <xdr:spPr>
        <a:xfrm>
          <a:off x="1676400" y="9324975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</a:t>
          </a:r>
          <a:endParaRPr lang="th-TH" sz="1800"/>
        </a:p>
      </xdr:txBody>
    </xdr:sp>
    <xdr:clientData/>
  </xdr:twoCellAnchor>
  <xdr:twoCellAnchor>
    <xdr:from>
      <xdr:col>1</xdr:col>
      <xdr:colOff>419100</xdr:colOff>
      <xdr:row>23</xdr:row>
      <xdr:rowOff>0</xdr:rowOff>
    </xdr:from>
    <xdr:to>
      <xdr:col>1</xdr:col>
      <xdr:colOff>819150</xdr:colOff>
      <xdr:row>24</xdr:row>
      <xdr:rowOff>57150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CBFE4C2-5698-4DA7-8292-131DD0E6E51B}"/>
            </a:ext>
          </a:extLst>
        </xdr:cNvPr>
        <xdr:cNvSpPr txBox="1"/>
      </xdr:nvSpPr>
      <xdr:spPr>
        <a:xfrm>
          <a:off x="1857375" y="8515350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</a:t>
          </a:r>
          <a:endParaRPr lang="th-TH" sz="1800"/>
        </a:p>
      </xdr:txBody>
    </xdr:sp>
    <xdr:clientData/>
  </xdr:twoCellAnchor>
  <xdr:twoCellAnchor>
    <xdr:from>
      <xdr:col>4</xdr:col>
      <xdr:colOff>419100</xdr:colOff>
      <xdr:row>23</xdr:row>
      <xdr:rowOff>0</xdr:rowOff>
    </xdr:from>
    <xdr:to>
      <xdr:col>4</xdr:col>
      <xdr:colOff>819150</xdr:colOff>
      <xdr:row>24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B6A4882-F3E0-4ED0-843F-CC235A39470D}"/>
            </a:ext>
          </a:extLst>
        </xdr:cNvPr>
        <xdr:cNvSpPr txBox="1"/>
      </xdr:nvSpPr>
      <xdr:spPr>
        <a:xfrm>
          <a:off x="4829175" y="8496300"/>
          <a:ext cx="4000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ym typeface="Wingdings 2" panose="05020102010507070707" pitchFamily="18" charset="2"/>
            </a:rPr>
            <a:t></a:t>
          </a:r>
          <a:endParaRPr lang="th-TH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opLeftCell="A3" zoomScaleNormal="100" workbookViewId="0">
      <selection activeCell="Q23" sqref="Q23"/>
    </sheetView>
  </sheetViews>
  <sheetFormatPr defaultRowHeight="19.5" x14ac:dyDescent="0.45"/>
  <cols>
    <col min="1" max="1" width="8.25" style="6" customWidth="1"/>
    <col min="2" max="2" width="22.5" style="3" customWidth="1"/>
    <col min="3" max="3" width="8.375" style="4" customWidth="1"/>
    <col min="4" max="4" width="8.625" style="4" customWidth="1"/>
    <col min="5" max="15" width="9" style="4" customWidth="1"/>
    <col min="16" max="16" width="9" style="1" customWidth="1"/>
    <col min="17" max="16384" width="9" style="1"/>
  </cols>
  <sheetData>
    <row r="1" spans="1:15" s="9" customFormat="1" ht="24" customHeight="1" x14ac:dyDescent="0.55000000000000004">
      <c r="A1" s="11"/>
      <c r="B1" s="1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 t="s">
        <v>0</v>
      </c>
    </row>
    <row r="2" spans="1:15" s="9" customFormat="1" ht="24" customHeight="1" x14ac:dyDescent="0.55000000000000004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9" customFormat="1" ht="24" customHeight="1" x14ac:dyDescent="0.55000000000000004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s="9" customFormat="1" ht="24" customHeight="1" x14ac:dyDescent="0.55000000000000004">
      <c r="A4" s="60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s="9" customFormat="1" ht="24" customHeight="1" x14ac:dyDescent="0.55000000000000004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9"/>
      <c r="O5" s="19"/>
    </row>
    <row r="6" spans="1:15" s="9" customFormat="1" ht="24" customHeight="1" x14ac:dyDescent="0.55000000000000004">
      <c r="A6" s="60" t="s">
        <v>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s="2" customFormat="1" x14ac:dyDescent="0.45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7" customFormat="1" ht="25.5" customHeight="1" x14ac:dyDescent="0.2">
      <c r="A8" s="55" t="s">
        <v>5</v>
      </c>
      <c r="B8" s="55" t="s">
        <v>6</v>
      </c>
      <c r="C8" s="55" t="s">
        <v>7</v>
      </c>
      <c r="D8" s="56"/>
      <c r="E8" s="57"/>
      <c r="F8" s="55" t="s">
        <v>8</v>
      </c>
      <c r="G8" s="55" t="s">
        <v>9</v>
      </c>
      <c r="H8" s="56"/>
      <c r="I8" s="56"/>
      <c r="J8" s="56"/>
      <c r="K8" s="57"/>
      <c r="L8" s="55" t="s">
        <v>10</v>
      </c>
      <c r="M8" s="55" t="s">
        <v>11</v>
      </c>
      <c r="N8" s="57"/>
      <c r="O8" s="55" t="s">
        <v>12</v>
      </c>
    </row>
    <row r="9" spans="1:15" s="7" customFormat="1" ht="23.25" customHeight="1" x14ac:dyDescent="0.2">
      <c r="A9" s="58"/>
      <c r="B9" s="58"/>
      <c r="C9" s="55" t="s">
        <v>13</v>
      </c>
      <c r="D9" s="55" t="s">
        <v>14</v>
      </c>
      <c r="E9" s="55" t="s">
        <v>15</v>
      </c>
      <c r="F9" s="58"/>
      <c r="G9" s="55" t="s">
        <v>16</v>
      </c>
      <c r="H9" s="55" t="s">
        <v>17</v>
      </c>
      <c r="I9" s="55" t="s">
        <v>18</v>
      </c>
      <c r="J9" s="55" t="s">
        <v>19</v>
      </c>
      <c r="K9" s="57"/>
      <c r="L9" s="58"/>
      <c r="M9" s="55" t="s">
        <v>20</v>
      </c>
      <c r="N9" s="55" t="s">
        <v>21</v>
      </c>
      <c r="O9" s="58"/>
    </row>
    <row r="10" spans="1:15" s="7" customForma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30" t="s">
        <v>22</v>
      </c>
      <c r="K10" s="30" t="s">
        <v>23</v>
      </c>
      <c r="L10" s="59"/>
      <c r="M10" s="59"/>
      <c r="N10" s="59"/>
      <c r="O10" s="59"/>
    </row>
    <row r="11" spans="1:15" s="25" customFormat="1" x14ac:dyDescent="0.45">
      <c r="A11" s="23">
        <v>243984</v>
      </c>
      <c r="B11" s="31" t="s">
        <v>24</v>
      </c>
      <c r="C11" s="24">
        <v>500</v>
      </c>
      <c r="D11" s="24"/>
      <c r="E11" s="24"/>
      <c r="F11" s="36">
        <f t="shared" ref="F11:F23" si="0">SUM(C11:E11)</f>
        <v>500</v>
      </c>
      <c r="G11" s="24"/>
      <c r="H11" s="24"/>
      <c r="I11" s="24"/>
      <c r="J11" s="24"/>
      <c r="K11" s="24"/>
      <c r="L11" s="36">
        <f t="shared" ref="L11:L23" si="1">SUM(G11:K11)</f>
        <v>0</v>
      </c>
      <c r="M11" s="24"/>
      <c r="N11" s="24"/>
      <c r="O11" s="36">
        <f>F11-L11</f>
        <v>500</v>
      </c>
    </row>
    <row r="12" spans="1:15" s="28" customFormat="1" x14ac:dyDescent="0.45">
      <c r="A12" s="26">
        <v>243998</v>
      </c>
      <c r="B12" s="31" t="s">
        <v>25</v>
      </c>
      <c r="C12" s="27"/>
      <c r="D12" s="27">
        <v>100000</v>
      </c>
      <c r="E12" s="27"/>
      <c r="F12" s="37">
        <f t="shared" si="0"/>
        <v>100000</v>
      </c>
      <c r="G12" s="27"/>
      <c r="H12" s="27"/>
      <c r="I12" s="27"/>
      <c r="J12" s="27"/>
      <c r="K12" s="27"/>
      <c r="L12" s="36">
        <f t="shared" si="1"/>
        <v>0</v>
      </c>
      <c r="M12" s="27"/>
      <c r="N12" s="27"/>
      <c r="O12" s="36">
        <f t="shared" ref="O12:O23" si="2">(O11+F12-L12)</f>
        <v>100500</v>
      </c>
    </row>
    <row r="13" spans="1:15" x14ac:dyDescent="0.45">
      <c r="A13" s="14">
        <v>244013</v>
      </c>
      <c r="B13" s="31" t="s">
        <v>26</v>
      </c>
      <c r="C13" s="20"/>
      <c r="D13" s="20"/>
      <c r="E13" s="20"/>
      <c r="F13" s="38">
        <f t="shared" si="0"/>
        <v>0</v>
      </c>
      <c r="G13" s="20"/>
      <c r="H13" s="20"/>
      <c r="I13" s="20"/>
      <c r="J13" s="20"/>
      <c r="K13" s="20"/>
      <c r="L13" s="39">
        <f t="shared" si="1"/>
        <v>0</v>
      </c>
      <c r="M13" s="20">
        <v>50000</v>
      </c>
      <c r="N13" s="20">
        <v>50000</v>
      </c>
      <c r="O13" s="39">
        <f t="shared" si="2"/>
        <v>100500</v>
      </c>
    </row>
    <row r="14" spans="1:15" x14ac:dyDescent="0.45">
      <c r="A14" s="14">
        <v>244013</v>
      </c>
      <c r="B14" s="13" t="s">
        <v>27</v>
      </c>
      <c r="C14" s="20"/>
      <c r="D14" s="20"/>
      <c r="E14" s="20"/>
      <c r="F14" s="38">
        <f t="shared" si="0"/>
        <v>0</v>
      </c>
      <c r="G14" s="20"/>
      <c r="H14" s="20">
        <v>45000</v>
      </c>
      <c r="I14" s="20"/>
      <c r="J14" s="20"/>
      <c r="K14" s="20"/>
      <c r="L14" s="39">
        <f t="shared" si="1"/>
        <v>45000</v>
      </c>
      <c r="M14" s="20">
        <v>5000</v>
      </c>
      <c r="N14" s="20">
        <v>50000</v>
      </c>
      <c r="O14" s="39">
        <f t="shared" si="2"/>
        <v>55500</v>
      </c>
    </row>
    <row r="15" spans="1:15" ht="21" customHeight="1" x14ac:dyDescent="0.45">
      <c r="A15" s="14">
        <v>244042</v>
      </c>
      <c r="B15" s="13" t="s">
        <v>28</v>
      </c>
      <c r="C15" s="20"/>
      <c r="D15" s="20"/>
      <c r="E15" s="20"/>
      <c r="F15" s="38">
        <f t="shared" si="0"/>
        <v>0</v>
      </c>
      <c r="G15" s="20">
        <v>5000</v>
      </c>
      <c r="H15" s="20"/>
      <c r="I15" s="20"/>
      <c r="J15" s="20"/>
      <c r="K15" s="20"/>
      <c r="L15" s="39">
        <f t="shared" si="1"/>
        <v>5000</v>
      </c>
      <c r="M15" s="20">
        <v>0</v>
      </c>
      <c r="N15" s="20">
        <v>50000</v>
      </c>
      <c r="O15" s="39">
        <f t="shared" si="2"/>
        <v>50500</v>
      </c>
    </row>
    <row r="16" spans="1:15" x14ac:dyDescent="0.45">
      <c r="A16" s="14">
        <v>244048</v>
      </c>
      <c r="B16" s="31" t="s">
        <v>26</v>
      </c>
      <c r="C16" s="20"/>
      <c r="D16" s="20"/>
      <c r="E16" s="20"/>
      <c r="F16" s="38">
        <f t="shared" si="0"/>
        <v>0</v>
      </c>
      <c r="G16" s="20"/>
      <c r="H16" s="20"/>
      <c r="I16" s="20"/>
      <c r="J16" s="20"/>
      <c r="K16" s="20"/>
      <c r="L16" s="39">
        <f t="shared" si="1"/>
        <v>0</v>
      </c>
      <c r="M16" s="20">
        <v>25000</v>
      </c>
      <c r="N16" s="20">
        <v>25000</v>
      </c>
      <c r="O16" s="39">
        <f t="shared" si="2"/>
        <v>50500</v>
      </c>
    </row>
    <row r="17" spans="1:15" x14ac:dyDescent="0.45">
      <c r="A17" s="14">
        <v>244058</v>
      </c>
      <c r="B17" s="13" t="s">
        <v>29</v>
      </c>
      <c r="C17" s="20"/>
      <c r="D17" s="20"/>
      <c r="E17" s="20"/>
      <c r="F17" s="38">
        <f t="shared" si="0"/>
        <v>0</v>
      </c>
      <c r="G17" s="20"/>
      <c r="H17" s="20"/>
      <c r="I17" s="20">
        <v>20000</v>
      </c>
      <c r="J17" s="20"/>
      <c r="K17" s="20"/>
      <c r="L17" s="39">
        <f t="shared" si="1"/>
        <v>20000</v>
      </c>
      <c r="M17" s="20">
        <v>5000</v>
      </c>
      <c r="N17" s="20">
        <v>25000</v>
      </c>
      <c r="O17" s="39">
        <f t="shared" si="2"/>
        <v>30500</v>
      </c>
    </row>
    <row r="18" spans="1:15" x14ac:dyDescent="0.45">
      <c r="A18" s="14">
        <v>244136</v>
      </c>
      <c r="B18" s="31" t="s">
        <v>15</v>
      </c>
      <c r="C18" s="20"/>
      <c r="D18" s="20"/>
      <c r="E18" s="20">
        <v>31.25</v>
      </c>
      <c r="F18" s="38">
        <f t="shared" si="0"/>
        <v>31.25</v>
      </c>
      <c r="G18" s="20"/>
      <c r="H18" s="20"/>
      <c r="I18" s="20"/>
      <c r="J18" s="20"/>
      <c r="K18" s="20"/>
      <c r="L18" s="39">
        <f t="shared" si="1"/>
        <v>0</v>
      </c>
      <c r="M18" s="20">
        <v>5000</v>
      </c>
      <c r="N18" s="20">
        <v>25031.25</v>
      </c>
      <c r="O18" s="39">
        <f t="shared" si="2"/>
        <v>30531.25</v>
      </c>
    </row>
    <row r="19" spans="1:15" ht="25.5" customHeight="1" x14ac:dyDescent="0.45">
      <c r="A19" s="14">
        <v>244137</v>
      </c>
      <c r="B19" s="13" t="s">
        <v>30</v>
      </c>
      <c r="C19" s="20"/>
      <c r="D19" s="20"/>
      <c r="E19" s="20"/>
      <c r="F19" s="38">
        <f t="shared" si="0"/>
        <v>0</v>
      </c>
      <c r="G19" s="20"/>
      <c r="H19" s="20">
        <v>4500</v>
      </c>
      <c r="I19" s="20"/>
      <c r="J19" s="20"/>
      <c r="K19" s="20"/>
      <c r="L19" s="39">
        <f t="shared" si="1"/>
        <v>4500</v>
      </c>
      <c r="M19" s="20">
        <v>500</v>
      </c>
      <c r="N19" s="20">
        <v>25031.25</v>
      </c>
      <c r="O19" s="39">
        <f t="shared" si="2"/>
        <v>26031.25</v>
      </c>
    </row>
    <row r="20" spans="1:15" x14ac:dyDescent="0.45">
      <c r="A20" s="14">
        <v>244140</v>
      </c>
      <c r="B20" s="31" t="s">
        <v>26</v>
      </c>
      <c r="C20" s="20"/>
      <c r="D20" s="20"/>
      <c r="E20" s="20"/>
      <c r="F20" s="38">
        <f t="shared" si="0"/>
        <v>0</v>
      </c>
      <c r="G20" s="20"/>
      <c r="H20" s="20"/>
      <c r="I20" s="20"/>
      <c r="J20" s="20"/>
      <c r="K20" s="20"/>
      <c r="L20" s="39">
        <f t="shared" si="1"/>
        <v>0</v>
      </c>
      <c r="M20" s="20">
        <v>23500</v>
      </c>
      <c r="N20" s="20">
        <v>2031.25</v>
      </c>
      <c r="O20" s="39">
        <f t="shared" si="2"/>
        <v>26031.25</v>
      </c>
    </row>
    <row r="21" spans="1:15" x14ac:dyDescent="0.45">
      <c r="A21" s="14">
        <v>244140</v>
      </c>
      <c r="B21" s="13" t="s">
        <v>31</v>
      </c>
      <c r="C21" s="20"/>
      <c r="D21" s="20"/>
      <c r="E21" s="20"/>
      <c r="F21" s="38">
        <f t="shared" si="0"/>
        <v>0</v>
      </c>
      <c r="G21" s="20"/>
      <c r="H21" s="20">
        <v>22500</v>
      </c>
      <c r="I21" s="20"/>
      <c r="J21" s="20"/>
      <c r="K21" s="20"/>
      <c r="L21" s="39">
        <f t="shared" si="1"/>
        <v>22500</v>
      </c>
      <c r="M21" s="20">
        <v>1000</v>
      </c>
      <c r="N21" s="20">
        <v>2031.25</v>
      </c>
      <c r="O21" s="39">
        <f t="shared" si="2"/>
        <v>3531.25</v>
      </c>
    </row>
    <row r="22" spans="1:15" ht="37.5" customHeight="1" x14ac:dyDescent="0.45">
      <c r="A22" s="14">
        <v>244180</v>
      </c>
      <c r="B22" s="31" t="s">
        <v>32</v>
      </c>
      <c r="C22" s="20"/>
      <c r="D22" s="20"/>
      <c r="E22" s="20"/>
      <c r="F22" s="38">
        <f t="shared" si="0"/>
        <v>0</v>
      </c>
      <c r="G22" s="20"/>
      <c r="H22" s="20"/>
      <c r="I22" s="20"/>
      <c r="J22" s="20">
        <v>2500</v>
      </c>
      <c r="K22" s="20">
        <v>31.25</v>
      </c>
      <c r="L22" s="39">
        <f t="shared" si="1"/>
        <v>2531.25</v>
      </c>
      <c r="M22" s="20">
        <v>500</v>
      </c>
      <c r="N22" s="22" t="s">
        <v>33</v>
      </c>
      <c r="O22" s="39">
        <f t="shared" si="2"/>
        <v>1000</v>
      </c>
    </row>
    <row r="23" spans="1:15" x14ac:dyDescent="0.45">
      <c r="A23" s="14">
        <v>244180</v>
      </c>
      <c r="B23" s="31" t="s">
        <v>34</v>
      </c>
      <c r="C23" s="20"/>
      <c r="D23" s="20"/>
      <c r="E23" s="20"/>
      <c r="F23" s="38">
        <f t="shared" si="0"/>
        <v>0</v>
      </c>
      <c r="G23" s="20"/>
      <c r="H23" s="20">
        <v>500</v>
      </c>
      <c r="I23" s="20"/>
      <c r="J23" s="20"/>
      <c r="K23" s="20"/>
      <c r="L23" s="39">
        <f t="shared" si="1"/>
        <v>500</v>
      </c>
      <c r="M23" s="20">
        <v>0</v>
      </c>
      <c r="N23" s="20">
        <v>0</v>
      </c>
      <c r="O23" s="39">
        <f t="shared" si="2"/>
        <v>500</v>
      </c>
    </row>
    <row r="24" spans="1:15" x14ac:dyDescent="0.45">
      <c r="A24" s="62" t="s">
        <v>35</v>
      </c>
      <c r="B24" s="57"/>
      <c r="C24" s="29">
        <f t="shared" ref="C24:L24" si="3">SUM(C11:C23)</f>
        <v>500</v>
      </c>
      <c r="D24" s="29">
        <f t="shared" si="3"/>
        <v>100000</v>
      </c>
      <c r="E24" s="29">
        <f t="shared" si="3"/>
        <v>31.25</v>
      </c>
      <c r="F24" s="29">
        <f t="shared" si="3"/>
        <v>100531.25</v>
      </c>
      <c r="G24" s="29">
        <f t="shared" si="3"/>
        <v>5000</v>
      </c>
      <c r="H24" s="29">
        <f t="shared" si="3"/>
        <v>72500</v>
      </c>
      <c r="I24" s="29">
        <f t="shared" si="3"/>
        <v>20000</v>
      </c>
      <c r="J24" s="29">
        <f t="shared" si="3"/>
        <v>2500</v>
      </c>
      <c r="K24" s="29">
        <f t="shared" si="3"/>
        <v>31.25</v>
      </c>
      <c r="L24" s="29">
        <f t="shared" si="3"/>
        <v>100031.25</v>
      </c>
      <c r="M24" s="29">
        <v>0</v>
      </c>
      <c r="N24" s="29">
        <v>0</v>
      </c>
      <c r="O24" s="29">
        <v>0</v>
      </c>
    </row>
    <row r="25" spans="1:15" x14ac:dyDescent="0.45">
      <c r="A25" s="15"/>
      <c r="B25" s="16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</sheetData>
  <mergeCells count="23">
    <mergeCell ref="A24:B24"/>
    <mergeCell ref="I9:I10"/>
    <mergeCell ref="M9:M10"/>
    <mergeCell ref="N9:N10"/>
    <mergeCell ref="J9:K9"/>
    <mergeCell ref="G9:G10"/>
    <mergeCell ref="H9:H10"/>
    <mergeCell ref="G8:K8"/>
    <mergeCell ref="C8:E8"/>
    <mergeCell ref="M8:N8"/>
    <mergeCell ref="O8:O10"/>
    <mergeCell ref="A2:O2"/>
    <mergeCell ref="A3:O3"/>
    <mergeCell ref="A4:O4"/>
    <mergeCell ref="A6:O6"/>
    <mergeCell ref="A8:A10"/>
    <mergeCell ref="B8:B10"/>
    <mergeCell ref="C9:C10"/>
    <mergeCell ref="D9:D10"/>
    <mergeCell ref="E9:E10"/>
    <mergeCell ref="A5:M5"/>
    <mergeCell ref="L8:L10"/>
    <mergeCell ref="F8:F10"/>
  </mergeCells>
  <pageMargins left="0.7" right="0.7" top="0.75" bottom="0.75" header="0.3" footer="0.3"/>
  <pageSetup paperSize="9" scale="84" orientation="landscape" r:id="rId1"/>
  <headerFooter>
    <oddFooter>&amp;C&amp;"TH Sarabun New,Regular"&amp;12ทะเบียนคุมการรับจ่าย - ทุนอุดหนุนโครงการวิจัยระดับบัณฑิตศึกษา&amp;R&amp;"TH Sarabun New,Regular"&amp;12&amp;P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zoomScaleNormal="100" workbookViewId="0">
      <selection activeCell="K7" sqref="K7"/>
    </sheetView>
  </sheetViews>
  <sheetFormatPr defaultRowHeight="24" x14ac:dyDescent="0.55000000000000004"/>
  <cols>
    <col min="1" max="1" width="15" style="9" customWidth="1"/>
    <col min="2" max="2" width="13.25" style="9" customWidth="1"/>
    <col min="3" max="3" width="13" style="9" customWidth="1"/>
    <col min="4" max="4" width="12.75" style="9" customWidth="1"/>
    <col min="5" max="5" width="13.25" style="9" customWidth="1"/>
    <col min="6" max="6" width="13.875" style="9" customWidth="1"/>
    <col min="7" max="7" width="9" style="9" customWidth="1"/>
    <col min="8" max="16384" width="9" style="9"/>
  </cols>
  <sheetData>
    <row r="1" spans="1:6" x14ac:dyDescent="0.55000000000000004">
      <c r="F1" s="32" t="s">
        <v>36</v>
      </c>
    </row>
    <row r="2" spans="1:6" x14ac:dyDescent="0.55000000000000004">
      <c r="A2" s="60" t="s">
        <v>37</v>
      </c>
      <c r="B2" s="61"/>
      <c r="C2" s="61"/>
      <c r="D2" s="61"/>
      <c r="E2" s="61"/>
      <c r="F2" s="61"/>
    </row>
    <row r="3" spans="1:6" x14ac:dyDescent="0.55000000000000004">
      <c r="A3" s="60" t="s">
        <v>2</v>
      </c>
      <c r="B3" s="61"/>
      <c r="C3" s="61"/>
      <c r="D3" s="61"/>
      <c r="E3" s="61"/>
      <c r="F3" s="61"/>
    </row>
    <row r="4" spans="1:6" x14ac:dyDescent="0.55000000000000004">
      <c r="A4" s="60" t="s">
        <v>145</v>
      </c>
      <c r="B4" s="61"/>
      <c r="C4" s="61"/>
      <c r="D4" s="61"/>
      <c r="E4" s="61"/>
      <c r="F4" s="61"/>
    </row>
    <row r="6" spans="1:6" x14ac:dyDescent="0.55000000000000004">
      <c r="A6" s="69" t="s">
        <v>38</v>
      </c>
      <c r="B6" s="61"/>
      <c r="C6" s="61"/>
      <c r="D6" s="61"/>
      <c r="E6" s="61"/>
      <c r="F6" s="61"/>
    </row>
    <row r="7" spans="1:6" x14ac:dyDescent="0.55000000000000004">
      <c r="A7" s="69" t="s">
        <v>39</v>
      </c>
      <c r="B7" s="61"/>
      <c r="C7" s="61"/>
      <c r="D7" s="61"/>
      <c r="E7" s="61"/>
      <c r="F7" s="61"/>
    </row>
    <row r="8" spans="1:6" x14ac:dyDescent="0.55000000000000004">
      <c r="A8" s="69" t="s">
        <v>40</v>
      </c>
      <c r="B8" s="61"/>
      <c r="C8" s="61"/>
      <c r="D8" s="61"/>
      <c r="E8" s="61"/>
      <c r="F8" s="61"/>
    </row>
    <row r="9" spans="1:6" x14ac:dyDescent="0.55000000000000004">
      <c r="A9" s="69" t="s">
        <v>41</v>
      </c>
      <c r="B9" s="61"/>
      <c r="C9" s="61"/>
      <c r="D9" s="61"/>
      <c r="E9" s="61"/>
      <c r="F9" s="61"/>
    </row>
    <row r="11" spans="1:6" x14ac:dyDescent="0.55000000000000004">
      <c r="A11" s="71" t="s">
        <v>9</v>
      </c>
      <c r="B11" s="72"/>
      <c r="C11" s="72"/>
      <c r="D11" s="72"/>
      <c r="E11" s="72"/>
      <c r="F11" s="72"/>
    </row>
    <row r="12" spans="1:6" ht="67.5" customHeight="1" x14ac:dyDescent="0.55000000000000004">
      <c r="A12" s="41" t="s">
        <v>42</v>
      </c>
      <c r="B12" s="41" t="s">
        <v>43</v>
      </c>
      <c r="C12" s="41" t="s">
        <v>44</v>
      </c>
      <c r="D12" s="41" t="s">
        <v>45</v>
      </c>
      <c r="E12" s="41" t="s">
        <v>46</v>
      </c>
      <c r="F12" s="41" t="s">
        <v>47</v>
      </c>
    </row>
    <row r="13" spans="1:6" x14ac:dyDescent="0.55000000000000004">
      <c r="A13" s="42" t="s">
        <v>48</v>
      </c>
      <c r="B13" s="43">
        <v>0</v>
      </c>
      <c r="C13" s="43">
        <v>5000</v>
      </c>
      <c r="D13" s="43">
        <f>SUM(B13:C13)</f>
        <v>5000</v>
      </c>
      <c r="E13" s="42">
        <v>5000</v>
      </c>
      <c r="F13" s="44">
        <f>E13-D13</f>
        <v>0</v>
      </c>
    </row>
    <row r="14" spans="1:6" x14ac:dyDescent="0.55000000000000004">
      <c r="A14" s="42" t="s">
        <v>49</v>
      </c>
      <c r="B14" s="43">
        <v>0</v>
      </c>
      <c r="C14" s="43">
        <v>72500</v>
      </c>
      <c r="D14" s="43">
        <f>SUM(B14:C14)</f>
        <v>72500</v>
      </c>
      <c r="E14" s="42">
        <v>75000</v>
      </c>
      <c r="F14" s="44">
        <f>E14-D14</f>
        <v>2500</v>
      </c>
    </row>
    <row r="15" spans="1:6" x14ac:dyDescent="0.55000000000000004">
      <c r="A15" s="42" t="s">
        <v>50</v>
      </c>
      <c r="B15" s="43">
        <v>0</v>
      </c>
      <c r="C15" s="43">
        <v>20000</v>
      </c>
      <c r="D15" s="43">
        <f>SUM(B15:C15)</f>
        <v>20000</v>
      </c>
      <c r="E15" s="42">
        <v>20000</v>
      </c>
      <c r="F15" s="44">
        <f>E15-D15</f>
        <v>0</v>
      </c>
    </row>
    <row r="16" spans="1:6" s="10" customFormat="1" x14ac:dyDescent="0.55000000000000004">
      <c r="A16" s="45" t="s">
        <v>12</v>
      </c>
      <c r="B16" s="46">
        <f>SUM(B13:B15)</f>
        <v>0</v>
      </c>
      <c r="C16" s="46">
        <f>SUM(C13:C15)</f>
        <v>97500</v>
      </c>
      <c r="D16" s="46">
        <f>SUM(D13:D15)</f>
        <v>97500</v>
      </c>
      <c r="E16" s="46">
        <f>SUM(E13:E15)</f>
        <v>100000</v>
      </c>
      <c r="F16" s="47">
        <f>E16-D16</f>
        <v>2500</v>
      </c>
    </row>
    <row r="18" spans="1:11" x14ac:dyDescent="0.55000000000000004">
      <c r="A18" s="70" t="s">
        <v>51</v>
      </c>
      <c r="B18" s="61"/>
      <c r="C18" s="61"/>
      <c r="D18" s="61"/>
      <c r="E18" s="61"/>
      <c r="F18" s="61"/>
    </row>
    <row r="19" spans="1:11" x14ac:dyDescent="0.55000000000000004">
      <c r="A19" s="63" t="s">
        <v>52</v>
      </c>
      <c r="B19" s="64"/>
      <c r="C19" s="65"/>
      <c r="D19" s="66" t="s">
        <v>53</v>
      </c>
      <c r="E19" s="64"/>
      <c r="F19" s="65"/>
    </row>
    <row r="20" spans="1:11" x14ac:dyDescent="0.55000000000000004">
      <c r="A20" s="67" t="s">
        <v>54</v>
      </c>
      <c r="B20" s="65"/>
      <c r="C20" s="48">
        <v>100000</v>
      </c>
      <c r="D20" s="68" t="s">
        <v>55</v>
      </c>
      <c r="E20" s="65"/>
      <c r="F20" s="49">
        <v>97500</v>
      </c>
    </row>
    <row r="21" spans="1:11" x14ac:dyDescent="0.55000000000000004">
      <c r="A21" s="67" t="s">
        <v>56</v>
      </c>
      <c r="B21" s="65"/>
      <c r="C21" s="48">
        <v>31.25</v>
      </c>
      <c r="D21" s="76" t="s">
        <v>139</v>
      </c>
      <c r="E21" s="65"/>
      <c r="F21" s="49">
        <v>0</v>
      </c>
    </row>
    <row r="22" spans="1:11" x14ac:dyDescent="0.55000000000000004">
      <c r="A22" s="67" t="s">
        <v>58</v>
      </c>
      <c r="B22" s="65"/>
      <c r="C22" s="48">
        <v>0</v>
      </c>
      <c r="D22" s="68" t="s">
        <v>57</v>
      </c>
      <c r="E22" s="65"/>
      <c r="F22" s="50">
        <v>0</v>
      </c>
    </row>
    <row r="23" spans="1:11" x14ac:dyDescent="0.55000000000000004">
      <c r="A23" s="67" t="s">
        <v>59</v>
      </c>
      <c r="B23" s="65"/>
      <c r="C23" s="48">
        <v>0</v>
      </c>
      <c r="D23" s="68" t="s">
        <v>131</v>
      </c>
      <c r="E23" s="65"/>
      <c r="F23" s="50">
        <v>31.25</v>
      </c>
    </row>
    <row r="24" spans="1:11" x14ac:dyDescent="0.55000000000000004">
      <c r="A24" s="77" t="s">
        <v>60</v>
      </c>
      <c r="B24" s="65"/>
      <c r="C24" s="51">
        <f>SUM(C20:C23)</f>
        <v>100031.25</v>
      </c>
      <c r="D24" s="77" t="s">
        <v>61</v>
      </c>
      <c r="E24" s="65"/>
      <c r="F24" s="51">
        <f>SUM(F20:F23)</f>
        <v>97531.25</v>
      </c>
    </row>
    <row r="25" spans="1:11" x14ac:dyDescent="0.55000000000000004">
      <c r="A25" s="74" t="s">
        <v>62</v>
      </c>
      <c r="B25" s="75"/>
      <c r="C25" s="75"/>
      <c r="D25" s="75"/>
      <c r="E25" s="75"/>
      <c r="F25" s="75"/>
    </row>
    <row r="26" spans="1:11" x14ac:dyDescent="0.55000000000000004">
      <c r="A26" s="78" t="s">
        <v>133</v>
      </c>
      <c r="B26" s="79"/>
      <c r="C26" s="79"/>
      <c r="D26" s="79"/>
      <c r="E26" s="79"/>
      <c r="F26" s="79"/>
    </row>
    <row r="27" spans="1:11" x14ac:dyDescent="0.55000000000000004">
      <c r="A27" s="79" t="s">
        <v>132</v>
      </c>
      <c r="B27" s="79"/>
      <c r="C27" s="79"/>
      <c r="D27" s="79"/>
      <c r="E27" s="79"/>
      <c r="F27" s="79"/>
    </row>
    <row r="28" spans="1:11" x14ac:dyDescent="0.55000000000000004">
      <c r="A28" s="34" t="s">
        <v>134</v>
      </c>
      <c r="C28" s="53"/>
      <c r="D28" s="33">
        <f>C24-F24</f>
        <v>2500</v>
      </c>
      <c r="E28" s="9" t="s">
        <v>128</v>
      </c>
    </row>
    <row r="29" spans="1:11" s="8" customFormat="1" ht="21.75" customHeight="1" x14ac:dyDescent="0.5">
      <c r="A29" s="8" t="s">
        <v>135</v>
      </c>
      <c r="K29" s="52"/>
    </row>
    <row r="30" spans="1:11" s="8" customFormat="1" ht="21.75" customHeight="1" x14ac:dyDescent="0.5"/>
    <row r="31" spans="1:11" s="8" customFormat="1" ht="21.75" customHeight="1" x14ac:dyDescent="0.5"/>
    <row r="32" spans="1:11" s="8" customFormat="1" ht="21.75" customHeight="1" x14ac:dyDescent="0.5">
      <c r="A32" s="80" t="s">
        <v>123</v>
      </c>
      <c r="B32" s="80"/>
      <c r="C32" s="80"/>
      <c r="D32" s="80"/>
      <c r="E32" s="80"/>
      <c r="F32" s="80"/>
    </row>
    <row r="34" spans="1:6" x14ac:dyDescent="0.55000000000000004">
      <c r="A34" s="81" t="s">
        <v>63</v>
      </c>
      <c r="B34" s="61"/>
      <c r="C34" s="61"/>
      <c r="D34" s="81" t="s">
        <v>63</v>
      </c>
      <c r="E34" s="61"/>
      <c r="F34" s="61"/>
    </row>
    <row r="35" spans="1:6" x14ac:dyDescent="0.55000000000000004">
      <c r="A35" s="81" t="s">
        <v>64</v>
      </c>
      <c r="B35" s="61"/>
      <c r="C35" s="61"/>
      <c r="D35" s="81" t="s">
        <v>64</v>
      </c>
      <c r="E35" s="61"/>
      <c r="F35" s="61"/>
    </row>
    <row r="36" spans="1:6" x14ac:dyDescent="0.55000000000000004">
      <c r="A36" s="73" t="s">
        <v>65</v>
      </c>
      <c r="B36" s="61"/>
      <c r="C36" s="61"/>
      <c r="D36" s="73" t="s">
        <v>66</v>
      </c>
      <c r="E36" s="61"/>
      <c r="F36" s="61"/>
    </row>
  </sheetData>
  <mergeCells count="31">
    <mergeCell ref="A35:C35"/>
    <mergeCell ref="D35:F35"/>
    <mergeCell ref="A36:C36"/>
    <mergeCell ref="D36:F36"/>
    <mergeCell ref="A25:F25"/>
    <mergeCell ref="A21:B21"/>
    <mergeCell ref="D21:E21"/>
    <mergeCell ref="A22:B22"/>
    <mergeCell ref="D22:E22"/>
    <mergeCell ref="A23:B23"/>
    <mergeCell ref="D23:E23"/>
    <mergeCell ref="A24:B24"/>
    <mergeCell ref="D24:E24"/>
    <mergeCell ref="A26:F26"/>
    <mergeCell ref="A27:F27"/>
    <mergeCell ref="A32:F32"/>
    <mergeCell ref="A34:C34"/>
    <mergeCell ref="D34:F34"/>
    <mergeCell ref="A19:C19"/>
    <mergeCell ref="D19:F19"/>
    <mergeCell ref="A20:B20"/>
    <mergeCell ref="D20:E20"/>
    <mergeCell ref="A2:F2"/>
    <mergeCell ref="A4:F4"/>
    <mergeCell ref="A6:F6"/>
    <mergeCell ref="A7:F7"/>
    <mergeCell ref="A9:F9"/>
    <mergeCell ref="A18:F18"/>
    <mergeCell ref="A11:F11"/>
    <mergeCell ref="A3:F3"/>
    <mergeCell ref="A8:F8"/>
  </mergeCells>
  <pageMargins left="0.7" right="0.7" top="0.75" bottom="0.75" header="0.3" footer="0.3"/>
  <pageSetup paperSize="9" scale="95" orientation="portrait" r:id="rId1"/>
  <headerFooter>
    <oddFooter>&amp;C&amp;"TH Sarabun New,Regular"&amp;12แบบรายงานสรุปการเงิน - ทุนอุดหนุนโครงการวิจัยระดับบัณฑิตศึกษา&amp;R&amp;"TH Sarabun New,Regular"&amp;12&amp;P จาก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zoomScaleNormal="100" workbookViewId="0">
      <selection activeCell="O1" sqref="O1"/>
    </sheetView>
  </sheetViews>
  <sheetFormatPr defaultRowHeight="19.5" x14ac:dyDescent="0.45"/>
  <cols>
    <col min="1" max="1" width="8.25" style="6" customWidth="1"/>
    <col min="2" max="2" width="22.5" style="3" customWidth="1"/>
    <col min="3" max="3" width="8.375" style="4" customWidth="1"/>
    <col min="4" max="4" width="8.625" style="4" customWidth="1"/>
    <col min="5" max="6" width="9" style="4" customWidth="1"/>
    <col min="7" max="7" width="9.5" style="4" customWidth="1"/>
    <col min="8" max="15" width="9" style="4" customWidth="1"/>
    <col min="16" max="16" width="9" style="1" customWidth="1"/>
    <col min="17" max="16384" width="9" style="1"/>
  </cols>
  <sheetData>
    <row r="1" spans="1:15" s="9" customFormat="1" ht="24" customHeight="1" x14ac:dyDescent="0.55000000000000004">
      <c r="A1" s="11"/>
      <c r="B1" s="1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 t="s">
        <v>130</v>
      </c>
    </row>
    <row r="2" spans="1:15" s="9" customFormat="1" ht="24" customHeight="1" x14ac:dyDescent="0.55000000000000004">
      <c r="A2" s="60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9" customFormat="1" ht="24" customHeight="1" x14ac:dyDescent="0.55000000000000004">
      <c r="A3" s="60" t="s">
        <v>68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s="9" customFormat="1" ht="24" customHeight="1" x14ac:dyDescent="0.55000000000000004">
      <c r="A4" s="60" t="s">
        <v>69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s="9" customFormat="1" ht="24" customHeight="1" x14ac:dyDescent="0.55000000000000004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9"/>
      <c r="O5" s="19"/>
    </row>
    <row r="6" spans="1:15" s="9" customFormat="1" ht="24" customHeight="1" x14ac:dyDescent="0.55000000000000004">
      <c r="A6" s="60" t="s">
        <v>70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s="2" customFormat="1" x14ac:dyDescent="0.45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7" customFormat="1" ht="25.5" customHeight="1" x14ac:dyDescent="0.2">
      <c r="A8" s="55" t="s">
        <v>71</v>
      </c>
      <c r="B8" s="55" t="s">
        <v>72</v>
      </c>
      <c r="C8" s="55" t="s">
        <v>73</v>
      </c>
      <c r="D8" s="56"/>
      <c r="E8" s="57"/>
      <c r="F8" s="55" t="s">
        <v>74</v>
      </c>
      <c r="G8" s="55" t="s">
        <v>75</v>
      </c>
      <c r="H8" s="56"/>
      <c r="I8" s="56"/>
      <c r="J8" s="56"/>
      <c r="K8" s="57"/>
      <c r="L8" s="55" t="s">
        <v>76</v>
      </c>
      <c r="M8" s="55" t="s">
        <v>77</v>
      </c>
      <c r="N8" s="57"/>
      <c r="O8" s="55" t="s">
        <v>78</v>
      </c>
    </row>
    <row r="9" spans="1:15" s="7" customFormat="1" ht="23.25" customHeight="1" x14ac:dyDescent="0.2">
      <c r="A9" s="58"/>
      <c r="B9" s="58"/>
      <c r="C9" s="55" t="s">
        <v>79</v>
      </c>
      <c r="D9" s="55" t="s">
        <v>80</v>
      </c>
      <c r="E9" s="55" t="s">
        <v>81</v>
      </c>
      <c r="F9" s="58"/>
      <c r="G9" s="82" t="s">
        <v>82</v>
      </c>
      <c r="H9" s="55" t="s">
        <v>83</v>
      </c>
      <c r="I9" s="55" t="s">
        <v>84</v>
      </c>
      <c r="J9" s="55" t="s">
        <v>85</v>
      </c>
      <c r="K9" s="57"/>
      <c r="L9" s="58"/>
      <c r="M9" s="55" t="s">
        <v>86</v>
      </c>
      <c r="N9" s="55" t="s">
        <v>87</v>
      </c>
      <c r="O9" s="58"/>
    </row>
    <row r="10" spans="1:15" s="7" customFormat="1" ht="59.25" customHeigh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30" t="s">
        <v>88</v>
      </c>
      <c r="K10" s="30" t="s">
        <v>81</v>
      </c>
      <c r="L10" s="59"/>
      <c r="M10" s="59"/>
      <c r="N10" s="59"/>
      <c r="O10" s="59"/>
    </row>
    <row r="11" spans="1:15" s="25" customFormat="1" x14ac:dyDescent="0.45">
      <c r="A11" s="40">
        <v>45658</v>
      </c>
      <c r="B11" s="31" t="s">
        <v>80</v>
      </c>
      <c r="C11" s="24">
        <v>500</v>
      </c>
      <c r="D11" s="24"/>
      <c r="E11" s="24"/>
      <c r="F11" s="36">
        <f t="shared" ref="F11:F23" si="0">SUM(C11:E11)</f>
        <v>500</v>
      </c>
      <c r="G11" s="24"/>
      <c r="H11" s="24"/>
      <c r="I11" s="24"/>
      <c r="J11" s="24"/>
      <c r="K11" s="24"/>
      <c r="L11" s="36">
        <f t="shared" ref="L11:L23" si="1">SUM(G11:K11)</f>
        <v>0</v>
      </c>
      <c r="M11" s="24"/>
      <c r="N11" s="24"/>
      <c r="O11" s="36">
        <f>F11-L11</f>
        <v>500</v>
      </c>
    </row>
    <row r="12" spans="1:15" s="28" customFormat="1" x14ac:dyDescent="0.45">
      <c r="A12" s="40">
        <v>45672</v>
      </c>
      <c r="B12" s="31" t="s">
        <v>89</v>
      </c>
      <c r="C12" s="27"/>
      <c r="D12" s="27">
        <v>100000</v>
      </c>
      <c r="E12" s="27"/>
      <c r="F12" s="37">
        <f t="shared" si="0"/>
        <v>100000</v>
      </c>
      <c r="G12" s="27"/>
      <c r="H12" s="27"/>
      <c r="I12" s="27"/>
      <c r="J12" s="27"/>
      <c r="K12" s="27"/>
      <c r="L12" s="36">
        <f t="shared" si="1"/>
        <v>0</v>
      </c>
      <c r="M12" s="27"/>
      <c r="N12" s="27"/>
      <c r="O12" s="36">
        <f t="shared" ref="O12:O23" si="2">(O11+F12-L12)</f>
        <v>100500</v>
      </c>
    </row>
    <row r="13" spans="1:15" x14ac:dyDescent="0.45">
      <c r="A13" s="40">
        <v>45687</v>
      </c>
      <c r="B13" s="31" t="s">
        <v>90</v>
      </c>
      <c r="C13" s="20"/>
      <c r="D13" s="20"/>
      <c r="E13" s="20"/>
      <c r="F13" s="38">
        <f t="shared" si="0"/>
        <v>0</v>
      </c>
      <c r="G13" s="20"/>
      <c r="H13" s="20"/>
      <c r="I13" s="20"/>
      <c r="J13" s="20"/>
      <c r="K13" s="20"/>
      <c r="L13" s="39">
        <f t="shared" si="1"/>
        <v>0</v>
      </c>
      <c r="M13" s="20">
        <v>50000</v>
      </c>
      <c r="N13" s="20">
        <v>50000</v>
      </c>
      <c r="O13" s="39">
        <f t="shared" si="2"/>
        <v>100500</v>
      </c>
    </row>
    <row r="14" spans="1:15" ht="37.5" customHeight="1" x14ac:dyDescent="0.45">
      <c r="A14" s="40">
        <v>45687</v>
      </c>
      <c r="B14" s="13" t="s">
        <v>91</v>
      </c>
      <c r="C14" s="20"/>
      <c r="D14" s="20"/>
      <c r="E14" s="20"/>
      <c r="F14" s="38">
        <f t="shared" si="0"/>
        <v>0</v>
      </c>
      <c r="G14" s="20"/>
      <c r="H14" s="20">
        <v>45000</v>
      </c>
      <c r="I14" s="20"/>
      <c r="J14" s="20"/>
      <c r="K14" s="20"/>
      <c r="L14" s="39">
        <f t="shared" si="1"/>
        <v>45000</v>
      </c>
      <c r="M14" s="20">
        <v>5000</v>
      </c>
      <c r="N14" s="20">
        <v>50000</v>
      </c>
      <c r="O14" s="39">
        <f t="shared" si="2"/>
        <v>55500</v>
      </c>
    </row>
    <row r="15" spans="1:15" ht="42" customHeight="1" x14ac:dyDescent="0.45">
      <c r="A15" s="40">
        <v>45716</v>
      </c>
      <c r="B15" s="13" t="s">
        <v>92</v>
      </c>
      <c r="C15" s="20"/>
      <c r="D15" s="20"/>
      <c r="E15" s="20"/>
      <c r="F15" s="38">
        <f t="shared" si="0"/>
        <v>0</v>
      </c>
      <c r="G15" s="20">
        <v>5000</v>
      </c>
      <c r="H15" s="20"/>
      <c r="I15" s="20"/>
      <c r="J15" s="20"/>
      <c r="K15" s="20"/>
      <c r="L15" s="39">
        <f t="shared" si="1"/>
        <v>5000</v>
      </c>
      <c r="M15" s="20">
        <v>0</v>
      </c>
      <c r="N15" s="20">
        <v>50000</v>
      </c>
      <c r="O15" s="39">
        <f t="shared" si="2"/>
        <v>50500</v>
      </c>
    </row>
    <row r="16" spans="1:15" x14ac:dyDescent="0.45">
      <c r="A16" s="40">
        <v>45721</v>
      </c>
      <c r="B16" s="31" t="s">
        <v>90</v>
      </c>
      <c r="C16" s="20"/>
      <c r="D16" s="20"/>
      <c r="E16" s="20"/>
      <c r="F16" s="38">
        <f t="shared" si="0"/>
        <v>0</v>
      </c>
      <c r="G16" s="20"/>
      <c r="H16" s="20"/>
      <c r="I16" s="20"/>
      <c r="J16" s="20"/>
      <c r="K16" s="20"/>
      <c r="L16" s="39">
        <f t="shared" si="1"/>
        <v>0</v>
      </c>
      <c r="M16" s="20">
        <v>25000</v>
      </c>
      <c r="N16" s="20">
        <v>25000</v>
      </c>
      <c r="O16" s="39">
        <f t="shared" si="2"/>
        <v>50500</v>
      </c>
    </row>
    <row r="17" spans="1:15" ht="37.5" customHeight="1" x14ac:dyDescent="0.45">
      <c r="A17" s="40">
        <v>45731</v>
      </c>
      <c r="B17" s="13" t="s">
        <v>93</v>
      </c>
      <c r="C17" s="20"/>
      <c r="D17" s="20"/>
      <c r="E17" s="20"/>
      <c r="F17" s="38">
        <f t="shared" si="0"/>
        <v>0</v>
      </c>
      <c r="G17" s="20"/>
      <c r="H17" s="20"/>
      <c r="I17" s="20">
        <v>20000</v>
      </c>
      <c r="J17" s="20"/>
      <c r="K17" s="20"/>
      <c r="L17" s="39">
        <f t="shared" si="1"/>
        <v>20000</v>
      </c>
      <c r="M17" s="20">
        <v>5000</v>
      </c>
      <c r="N17" s="20">
        <v>25000</v>
      </c>
      <c r="O17" s="39">
        <f t="shared" si="2"/>
        <v>30500</v>
      </c>
    </row>
    <row r="18" spans="1:15" x14ac:dyDescent="0.45">
      <c r="A18" s="40">
        <v>45809</v>
      </c>
      <c r="B18" s="31" t="s">
        <v>81</v>
      </c>
      <c r="C18" s="20"/>
      <c r="D18" s="20"/>
      <c r="E18" s="20">
        <v>31.25</v>
      </c>
      <c r="F18" s="38">
        <f t="shared" si="0"/>
        <v>31.25</v>
      </c>
      <c r="G18" s="20"/>
      <c r="H18" s="20"/>
      <c r="I18" s="20"/>
      <c r="J18" s="20"/>
      <c r="K18" s="20"/>
      <c r="L18" s="39">
        <f t="shared" si="1"/>
        <v>0</v>
      </c>
      <c r="M18" s="20">
        <v>5000</v>
      </c>
      <c r="N18" s="20">
        <v>25031.25</v>
      </c>
      <c r="O18" s="39">
        <f t="shared" si="2"/>
        <v>30531.25</v>
      </c>
    </row>
    <row r="19" spans="1:15" ht="38.25" customHeight="1" x14ac:dyDescent="0.45">
      <c r="A19" s="40">
        <v>45810</v>
      </c>
      <c r="B19" s="13" t="s">
        <v>94</v>
      </c>
      <c r="C19" s="20"/>
      <c r="D19" s="20"/>
      <c r="E19" s="20"/>
      <c r="F19" s="38">
        <f t="shared" si="0"/>
        <v>0</v>
      </c>
      <c r="G19" s="20"/>
      <c r="H19" s="20">
        <v>4500</v>
      </c>
      <c r="I19" s="20"/>
      <c r="J19" s="20"/>
      <c r="K19" s="20"/>
      <c r="L19" s="39">
        <f t="shared" si="1"/>
        <v>4500</v>
      </c>
      <c r="M19" s="20">
        <v>500</v>
      </c>
      <c r="N19" s="20">
        <v>25031.25</v>
      </c>
      <c r="O19" s="39">
        <f t="shared" si="2"/>
        <v>26031.25</v>
      </c>
    </row>
    <row r="20" spans="1:15" x14ac:dyDescent="0.45">
      <c r="A20" s="40">
        <v>45813</v>
      </c>
      <c r="B20" s="31" t="s">
        <v>90</v>
      </c>
      <c r="C20" s="20"/>
      <c r="D20" s="20"/>
      <c r="E20" s="20"/>
      <c r="F20" s="38">
        <f t="shared" si="0"/>
        <v>0</v>
      </c>
      <c r="G20" s="20"/>
      <c r="H20" s="20"/>
      <c r="I20" s="20"/>
      <c r="J20" s="20"/>
      <c r="K20" s="20"/>
      <c r="L20" s="39">
        <f t="shared" si="1"/>
        <v>0</v>
      </c>
      <c r="M20" s="20">
        <v>23500</v>
      </c>
      <c r="N20" s="20">
        <v>2031.25</v>
      </c>
      <c r="O20" s="39">
        <f t="shared" si="2"/>
        <v>26031.25</v>
      </c>
    </row>
    <row r="21" spans="1:15" ht="37.5" customHeight="1" x14ac:dyDescent="0.45">
      <c r="A21" s="40">
        <v>45813</v>
      </c>
      <c r="B21" s="13" t="s">
        <v>95</v>
      </c>
      <c r="C21" s="20"/>
      <c r="D21" s="20"/>
      <c r="E21" s="20"/>
      <c r="F21" s="38">
        <f t="shared" si="0"/>
        <v>0</v>
      </c>
      <c r="G21" s="20"/>
      <c r="H21" s="20">
        <v>22500</v>
      </c>
      <c r="I21" s="20"/>
      <c r="J21" s="20"/>
      <c r="K21" s="20"/>
      <c r="L21" s="39">
        <f t="shared" si="1"/>
        <v>22500</v>
      </c>
      <c r="M21" s="20">
        <v>1000</v>
      </c>
      <c r="N21" s="20">
        <v>2031.25</v>
      </c>
      <c r="O21" s="39">
        <f t="shared" si="2"/>
        <v>3531.25</v>
      </c>
    </row>
    <row r="22" spans="1:15" ht="39.75" customHeight="1" x14ac:dyDescent="0.45">
      <c r="A22" s="40">
        <v>45853</v>
      </c>
      <c r="B22" s="31" t="s">
        <v>96</v>
      </c>
      <c r="C22" s="20"/>
      <c r="D22" s="20"/>
      <c r="E22" s="20"/>
      <c r="F22" s="38">
        <f t="shared" si="0"/>
        <v>0</v>
      </c>
      <c r="G22" s="20"/>
      <c r="H22" s="20"/>
      <c r="I22" s="20"/>
      <c r="J22" s="20">
        <v>3000</v>
      </c>
      <c r="K22" s="20">
        <v>31.25</v>
      </c>
      <c r="L22" s="39">
        <f t="shared" si="1"/>
        <v>3031.25</v>
      </c>
      <c r="M22" s="20">
        <v>500</v>
      </c>
      <c r="N22" s="22" t="s">
        <v>33</v>
      </c>
      <c r="O22" s="39">
        <f t="shared" si="2"/>
        <v>500</v>
      </c>
    </row>
    <row r="23" spans="1:15" x14ac:dyDescent="0.45">
      <c r="A23" s="40">
        <v>45853</v>
      </c>
      <c r="B23" s="31" t="s">
        <v>97</v>
      </c>
      <c r="C23" s="20"/>
      <c r="D23" s="20"/>
      <c r="E23" s="20"/>
      <c r="F23" s="38">
        <f t="shared" si="0"/>
        <v>0</v>
      </c>
      <c r="G23" s="20"/>
      <c r="H23" s="20">
        <v>500</v>
      </c>
      <c r="I23" s="20"/>
      <c r="J23" s="20"/>
      <c r="K23" s="20"/>
      <c r="L23" s="39">
        <f t="shared" si="1"/>
        <v>500</v>
      </c>
      <c r="M23" s="20">
        <v>0</v>
      </c>
      <c r="N23" s="20">
        <v>0</v>
      </c>
      <c r="O23" s="39">
        <f t="shared" si="2"/>
        <v>0</v>
      </c>
    </row>
    <row r="24" spans="1:15" x14ac:dyDescent="0.45">
      <c r="A24" s="62" t="s">
        <v>98</v>
      </c>
      <c r="B24" s="57"/>
      <c r="C24" s="29">
        <f t="shared" ref="C24:L24" si="3">SUM(C11:C23)</f>
        <v>500</v>
      </c>
      <c r="D24" s="29">
        <f t="shared" si="3"/>
        <v>100000</v>
      </c>
      <c r="E24" s="29">
        <f t="shared" si="3"/>
        <v>31.25</v>
      </c>
      <c r="F24" s="29">
        <f t="shared" si="3"/>
        <v>100531.25</v>
      </c>
      <c r="G24" s="29">
        <f t="shared" si="3"/>
        <v>5000</v>
      </c>
      <c r="H24" s="29">
        <f t="shared" si="3"/>
        <v>72500</v>
      </c>
      <c r="I24" s="29">
        <f t="shared" si="3"/>
        <v>20000</v>
      </c>
      <c r="J24" s="29">
        <f t="shared" si="3"/>
        <v>3000</v>
      </c>
      <c r="K24" s="29">
        <f t="shared" si="3"/>
        <v>31.25</v>
      </c>
      <c r="L24" s="29">
        <f t="shared" si="3"/>
        <v>100531.25</v>
      </c>
      <c r="M24" s="29">
        <v>0</v>
      </c>
      <c r="N24" s="29">
        <v>0</v>
      </c>
      <c r="O24" s="29">
        <v>0</v>
      </c>
    </row>
    <row r="25" spans="1:15" x14ac:dyDescent="0.45">
      <c r="A25" s="15"/>
      <c r="B25" s="16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</sheetData>
  <mergeCells count="23">
    <mergeCell ref="A24:B24"/>
    <mergeCell ref="L8:L10"/>
    <mergeCell ref="M8:N8"/>
    <mergeCell ref="A8:A10"/>
    <mergeCell ref="B8:B10"/>
    <mergeCell ref="O8:O10"/>
    <mergeCell ref="C9:C10"/>
    <mergeCell ref="D9:D10"/>
    <mergeCell ref="E9:E10"/>
    <mergeCell ref="G9:G10"/>
    <mergeCell ref="H9:H10"/>
    <mergeCell ref="I9:I10"/>
    <mergeCell ref="J9:K9"/>
    <mergeCell ref="C8:E8"/>
    <mergeCell ref="F8:F10"/>
    <mergeCell ref="G8:K8"/>
    <mergeCell ref="M9:M10"/>
    <mergeCell ref="N9:N10"/>
    <mergeCell ref="A2:O2"/>
    <mergeCell ref="A3:O3"/>
    <mergeCell ref="A4:O4"/>
    <mergeCell ref="A5:M5"/>
    <mergeCell ref="A6:O6"/>
  </mergeCells>
  <pageMargins left="0.7" right="0.7" top="0.75" bottom="0.75" header="0.3" footer="0.3"/>
  <pageSetup paperSize="9" scale="83" orientation="landscape" r:id="rId1"/>
  <headerFooter>
    <oddFooter>&amp;C&amp;"TH Sarabun New,Regular"&amp;12Financial Transaction Log - Research Fund for Graduate Student&amp;R&amp;"TH Sarabun New,Regular"&amp;12&amp;P from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tabSelected="1" topLeftCell="A13" zoomScaleNormal="100" zoomScaleSheetLayoutView="100" workbookViewId="0">
      <selection activeCell="K31" sqref="K31"/>
    </sheetView>
  </sheetViews>
  <sheetFormatPr defaultRowHeight="24" x14ac:dyDescent="0.55000000000000004"/>
  <cols>
    <col min="1" max="1" width="17.75" style="9" customWidth="1"/>
    <col min="2" max="2" width="13.25" style="9" customWidth="1"/>
    <col min="3" max="3" width="13" style="9" customWidth="1"/>
    <col min="4" max="4" width="12.75" style="9" customWidth="1"/>
    <col min="5" max="5" width="13.25" style="9" customWidth="1"/>
    <col min="6" max="6" width="13.875" style="9" customWidth="1"/>
    <col min="7" max="7" width="9" style="9" customWidth="1"/>
    <col min="8" max="16384" width="9" style="9"/>
  </cols>
  <sheetData>
    <row r="1" spans="1:6" x14ac:dyDescent="0.55000000000000004">
      <c r="F1" s="32" t="s">
        <v>129</v>
      </c>
    </row>
    <row r="2" spans="1:6" x14ac:dyDescent="0.55000000000000004">
      <c r="A2" s="60" t="s">
        <v>99</v>
      </c>
      <c r="B2" s="61"/>
      <c r="C2" s="61"/>
      <c r="D2" s="61"/>
      <c r="E2" s="61"/>
      <c r="F2" s="61"/>
    </row>
    <row r="3" spans="1:6" x14ac:dyDescent="0.55000000000000004">
      <c r="A3" s="60" t="s">
        <v>68</v>
      </c>
      <c r="B3" s="61"/>
      <c r="C3" s="61"/>
      <c r="D3" s="61"/>
      <c r="E3" s="61"/>
      <c r="F3" s="61"/>
    </row>
    <row r="4" spans="1:6" x14ac:dyDescent="0.55000000000000004">
      <c r="A4" s="60" t="s">
        <v>70</v>
      </c>
      <c r="B4" s="61"/>
      <c r="C4" s="61"/>
      <c r="D4" s="61"/>
      <c r="E4" s="61"/>
      <c r="F4" s="61"/>
    </row>
    <row r="6" spans="1:6" x14ac:dyDescent="0.55000000000000004">
      <c r="A6" s="69" t="s">
        <v>100</v>
      </c>
      <c r="B6" s="61"/>
      <c r="C6" s="61"/>
      <c r="D6" s="61"/>
      <c r="E6" s="61"/>
      <c r="F6" s="61"/>
    </row>
    <row r="7" spans="1:6" x14ac:dyDescent="0.55000000000000004">
      <c r="A7" s="69" t="s">
        <v>101</v>
      </c>
      <c r="B7" s="61"/>
      <c r="C7" s="61"/>
      <c r="D7" s="61"/>
      <c r="E7" s="61"/>
      <c r="F7" s="61"/>
    </row>
    <row r="8" spans="1:6" x14ac:dyDescent="0.55000000000000004">
      <c r="A8" s="69" t="s">
        <v>102</v>
      </c>
      <c r="B8" s="61"/>
      <c r="C8" s="61"/>
      <c r="D8" s="61"/>
      <c r="E8" s="61"/>
      <c r="F8" s="61"/>
    </row>
    <row r="9" spans="1:6" x14ac:dyDescent="0.55000000000000004">
      <c r="A9" s="69" t="s">
        <v>143</v>
      </c>
      <c r="B9" s="61"/>
      <c r="C9" s="61"/>
      <c r="D9" s="61"/>
      <c r="E9" s="61"/>
      <c r="F9" s="61"/>
    </row>
    <row r="11" spans="1:6" x14ac:dyDescent="0.55000000000000004">
      <c r="A11" s="71" t="s">
        <v>75</v>
      </c>
      <c r="B11" s="72"/>
      <c r="C11" s="72"/>
      <c r="D11" s="72"/>
      <c r="E11" s="72"/>
      <c r="F11" s="72"/>
    </row>
    <row r="12" spans="1:6" ht="84" customHeight="1" x14ac:dyDescent="0.55000000000000004">
      <c r="A12" s="85" t="s">
        <v>103</v>
      </c>
      <c r="B12" s="85" t="s">
        <v>104</v>
      </c>
      <c r="C12" s="85" t="s">
        <v>105</v>
      </c>
      <c r="D12" s="85" t="s">
        <v>106</v>
      </c>
      <c r="E12" s="85" t="s">
        <v>107</v>
      </c>
      <c r="F12" s="85" t="s">
        <v>144</v>
      </c>
    </row>
    <row r="13" spans="1:6" ht="27" customHeight="1" x14ac:dyDescent="0.55000000000000004">
      <c r="A13" s="86" t="s">
        <v>108</v>
      </c>
      <c r="B13" s="87">
        <v>0</v>
      </c>
      <c r="C13" s="87">
        <v>5000</v>
      </c>
      <c r="D13" s="87">
        <f>SUM(B13:C13)</f>
        <v>5000</v>
      </c>
      <c r="E13" s="88">
        <v>5000</v>
      </c>
      <c r="F13" s="89">
        <f>E13-D13</f>
        <v>0</v>
      </c>
    </row>
    <row r="14" spans="1:6" ht="27" customHeight="1" x14ac:dyDescent="0.55000000000000004">
      <c r="A14" s="86" t="s">
        <v>109</v>
      </c>
      <c r="B14" s="87">
        <v>0</v>
      </c>
      <c r="C14" s="87">
        <v>72500</v>
      </c>
      <c r="D14" s="87">
        <f>SUM(B14:C14)</f>
        <v>72500</v>
      </c>
      <c r="E14" s="88">
        <v>75000</v>
      </c>
      <c r="F14" s="89">
        <f>E14-D14</f>
        <v>2500</v>
      </c>
    </row>
    <row r="15" spans="1:6" x14ac:dyDescent="0.55000000000000004">
      <c r="A15" s="88" t="s">
        <v>110</v>
      </c>
      <c r="B15" s="87">
        <v>0</v>
      </c>
      <c r="C15" s="87">
        <v>20000</v>
      </c>
      <c r="D15" s="87">
        <f>SUM(B15:C15)</f>
        <v>20000</v>
      </c>
      <c r="E15" s="88">
        <v>20000</v>
      </c>
      <c r="F15" s="89">
        <f>E15-D15</f>
        <v>0</v>
      </c>
    </row>
    <row r="16" spans="1:6" x14ac:dyDescent="0.55000000000000004">
      <c r="A16" s="90" t="s">
        <v>111</v>
      </c>
      <c r="B16" s="91">
        <f>SUM(B13:B15)</f>
        <v>0</v>
      </c>
      <c r="C16" s="91">
        <f>SUM(C13:C15)</f>
        <v>97500</v>
      </c>
      <c r="D16" s="91">
        <f>SUM(D13:D15)</f>
        <v>97500</v>
      </c>
      <c r="E16" s="91">
        <f>SUM(E13:E15)</f>
        <v>100000</v>
      </c>
      <c r="F16" s="92">
        <f>E16-D16</f>
        <v>2500</v>
      </c>
    </row>
    <row r="18" spans="1:6" x14ac:dyDescent="0.55000000000000004">
      <c r="A18" s="70" t="s">
        <v>112</v>
      </c>
      <c r="B18" s="61"/>
      <c r="C18" s="61"/>
      <c r="D18" s="61"/>
      <c r="E18" s="61"/>
      <c r="F18" s="61"/>
    </row>
    <row r="19" spans="1:6" x14ac:dyDescent="0.55000000000000004">
      <c r="A19" s="93" t="s">
        <v>113</v>
      </c>
      <c r="B19" s="94"/>
      <c r="C19" s="95"/>
      <c r="D19" s="96" t="s">
        <v>114</v>
      </c>
      <c r="E19" s="94"/>
      <c r="F19" s="95"/>
    </row>
    <row r="20" spans="1:6" x14ac:dyDescent="0.55000000000000004">
      <c r="A20" s="97" t="s">
        <v>89</v>
      </c>
      <c r="B20" s="95"/>
      <c r="C20" s="98">
        <v>100000</v>
      </c>
      <c r="D20" s="99" t="s">
        <v>115</v>
      </c>
      <c r="E20" s="95"/>
      <c r="F20" s="100">
        <v>97500</v>
      </c>
    </row>
    <row r="21" spans="1:6" x14ac:dyDescent="0.55000000000000004">
      <c r="A21" s="97" t="s">
        <v>116</v>
      </c>
      <c r="B21" s="95"/>
      <c r="C21" s="98">
        <v>31.25</v>
      </c>
      <c r="D21" s="101" t="s">
        <v>138</v>
      </c>
      <c r="E21" s="95"/>
      <c r="F21" s="100">
        <v>0</v>
      </c>
    </row>
    <row r="22" spans="1:6" x14ac:dyDescent="0.55000000000000004">
      <c r="A22" s="97" t="s">
        <v>118</v>
      </c>
      <c r="B22" s="95"/>
      <c r="C22" s="98">
        <v>0</v>
      </c>
      <c r="D22" s="99" t="s">
        <v>117</v>
      </c>
      <c r="E22" s="95"/>
      <c r="F22" s="102">
        <v>0</v>
      </c>
    </row>
    <row r="23" spans="1:6" x14ac:dyDescent="0.55000000000000004">
      <c r="A23" s="97" t="s">
        <v>119</v>
      </c>
      <c r="B23" s="95"/>
      <c r="C23" s="98">
        <v>0</v>
      </c>
      <c r="D23" s="99" t="s">
        <v>142</v>
      </c>
      <c r="E23" s="95"/>
      <c r="F23" s="102">
        <v>31.25</v>
      </c>
    </row>
    <row r="24" spans="1:6" x14ac:dyDescent="0.55000000000000004">
      <c r="A24" s="103" t="s">
        <v>127</v>
      </c>
      <c r="B24" s="95"/>
      <c r="C24" s="104">
        <f>SUM(C20:C23)</f>
        <v>100031.25</v>
      </c>
      <c r="D24" s="103" t="s">
        <v>126</v>
      </c>
      <c r="E24" s="95"/>
      <c r="F24" s="104">
        <f>SUM(F20:F23)</f>
        <v>97531.25</v>
      </c>
    </row>
    <row r="25" spans="1:6" x14ac:dyDescent="0.55000000000000004">
      <c r="A25" s="74" t="s">
        <v>120</v>
      </c>
      <c r="B25" s="75"/>
      <c r="C25" s="75"/>
      <c r="D25" s="75"/>
      <c r="E25" s="75"/>
      <c r="F25" s="75"/>
    </row>
    <row r="26" spans="1:6" x14ac:dyDescent="0.55000000000000004">
      <c r="A26" s="84" t="s">
        <v>141</v>
      </c>
      <c r="B26" s="84"/>
      <c r="C26" s="84"/>
      <c r="D26" s="84"/>
      <c r="E26" s="84"/>
      <c r="F26" s="84"/>
    </row>
    <row r="27" spans="1:6" x14ac:dyDescent="0.55000000000000004">
      <c r="A27" s="84" t="s">
        <v>140</v>
      </c>
      <c r="B27" s="84"/>
      <c r="C27" s="84"/>
      <c r="D27" s="84"/>
      <c r="E27" s="84"/>
      <c r="F27" s="84"/>
    </row>
    <row r="28" spans="1:6" x14ac:dyDescent="0.55000000000000004">
      <c r="A28" s="34" t="s">
        <v>136</v>
      </c>
      <c r="D28" s="33">
        <f>C24-F24</f>
        <v>2500</v>
      </c>
      <c r="E28" s="9" t="s">
        <v>125</v>
      </c>
    </row>
    <row r="29" spans="1:6" x14ac:dyDescent="0.55000000000000004">
      <c r="A29" s="54" t="s">
        <v>137</v>
      </c>
      <c r="B29" s="8"/>
      <c r="C29" s="8"/>
      <c r="D29" s="8"/>
      <c r="E29" s="8"/>
      <c r="F29" s="8"/>
    </row>
    <row r="30" spans="1:6" x14ac:dyDescent="0.55000000000000004">
      <c r="A30" s="35"/>
      <c r="B30" s="8"/>
      <c r="C30" s="8"/>
      <c r="D30" s="8"/>
      <c r="E30" s="8"/>
      <c r="F30" s="8"/>
    </row>
    <row r="31" spans="1:6" x14ac:dyDescent="0.55000000000000004">
      <c r="A31" s="83" t="s">
        <v>124</v>
      </c>
      <c r="B31" s="83"/>
      <c r="C31" s="83"/>
      <c r="D31" s="83"/>
      <c r="E31" s="83"/>
      <c r="F31" s="83"/>
    </row>
    <row r="33" spans="1:6" x14ac:dyDescent="0.55000000000000004">
      <c r="A33" s="81" t="s">
        <v>63</v>
      </c>
      <c r="B33" s="61"/>
      <c r="C33" s="61"/>
      <c r="D33" s="81" t="s">
        <v>63</v>
      </c>
      <c r="E33" s="61"/>
      <c r="F33" s="61"/>
    </row>
    <row r="34" spans="1:6" x14ac:dyDescent="0.55000000000000004">
      <c r="A34" s="81" t="s">
        <v>64</v>
      </c>
      <c r="B34" s="61"/>
      <c r="C34" s="61"/>
      <c r="D34" s="81" t="s">
        <v>64</v>
      </c>
      <c r="E34" s="61"/>
      <c r="F34" s="61"/>
    </row>
    <row r="35" spans="1:6" x14ac:dyDescent="0.55000000000000004">
      <c r="A35" s="73" t="s">
        <v>121</v>
      </c>
      <c r="B35" s="61"/>
      <c r="C35" s="61"/>
      <c r="D35" s="73" t="s">
        <v>122</v>
      </c>
      <c r="E35" s="61"/>
      <c r="F35" s="61"/>
    </row>
  </sheetData>
  <mergeCells count="31">
    <mergeCell ref="A34:C34"/>
    <mergeCell ref="D34:F34"/>
    <mergeCell ref="A35:C35"/>
    <mergeCell ref="D35:F35"/>
    <mergeCell ref="A24:B24"/>
    <mergeCell ref="D24:E24"/>
    <mergeCell ref="A33:C33"/>
    <mergeCell ref="D33:F33"/>
    <mergeCell ref="A25:F25"/>
    <mergeCell ref="A31:F31"/>
    <mergeCell ref="A26:F26"/>
    <mergeCell ref="A27:F27"/>
    <mergeCell ref="A22:B22"/>
    <mergeCell ref="D22:E22"/>
    <mergeCell ref="A23:B23"/>
    <mergeCell ref="D23:E23"/>
    <mergeCell ref="A21:B21"/>
    <mergeCell ref="D21:E21"/>
    <mergeCell ref="A2:F2"/>
    <mergeCell ref="A3:F3"/>
    <mergeCell ref="A4:F4"/>
    <mergeCell ref="A6:F6"/>
    <mergeCell ref="A7:F7"/>
    <mergeCell ref="A8:F8"/>
    <mergeCell ref="A19:C19"/>
    <mergeCell ref="D19:F19"/>
    <mergeCell ref="A20:B20"/>
    <mergeCell ref="D20:E20"/>
    <mergeCell ref="A9:F9"/>
    <mergeCell ref="A11:F11"/>
    <mergeCell ref="A18:F18"/>
  </mergeCells>
  <pageMargins left="0.7" right="0.7" top="0.75" bottom="0.75" header="0.3" footer="0.3"/>
  <pageSetup paperSize="9" scale="96" orientation="portrait" r:id="rId1"/>
  <headerFooter>
    <oddFooter>&amp;C&amp;"TH Sarabun New,Regular"&amp;12Financial Summary Report - Research Fund for Graduate Student&amp;R&amp;"TH Sarabun New,Regular"&amp;12&amp;P from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ท3.1 (Th)</vt:lpstr>
      <vt:lpstr>ท3.2 (Th)</vt:lpstr>
      <vt:lpstr>T3.1 (En)</vt:lpstr>
      <vt:lpstr>T3.2 (En)</vt:lpstr>
      <vt:lpstr>'T3.1 (En)'!Print_Titles</vt:lpstr>
      <vt:lpstr>'ท3.1 (Th)'!Print_Titles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Somruethai Bouyam</dc:creator>
  <cp:lastModifiedBy>Somruethai Bouyam</cp:lastModifiedBy>
  <cp:lastPrinted>2025-04-18T07:16:55Z</cp:lastPrinted>
  <dcterms:created xsi:type="dcterms:W3CDTF">2025-03-17T03:36:56Z</dcterms:created>
  <dcterms:modified xsi:type="dcterms:W3CDTF">2025-04-18T07:17:06Z</dcterms:modified>
</cp:coreProperties>
</file>