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9767FE96-F1A3-40A0-97D8-2BBC27B6FA35}" xr6:coauthVersionLast="47" xr6:coauthVersionMax="47" xr10:uidLastSave="{00000000-0000-0000-0000-000000000000}"/>
  <bookViews>
    <workbookView xWindow="-120" yWindow="-120" windowWidth="29040" windowHeight="15840" firstSheet="2" activeTab="5" xr2:uid="{00000000-000D-0000-FFFF-FFFF00000000}"/>
  </bookViews>
  <sheets>
    <sheet name="1. การเทียบบัญญัติไตรยางค์" sheetId="1" r:id="rId1"/>
    <sheet name="2. ระบบเกียรตินิยม 1,2" sheetId="2" r:id="rId2"/>
    <sheet name="3. ระบบคะแนนเต็ม 10" sheetId="3" r:id="rId3"/>
    <sheet name="4. ตัวเลขน้อยหมายถึงผลการเรียนท" sheetId="4" r:id="rId4"/>
    <sheet name="5. กรณีที่กำหนดสำหรับ ป.โท เป็น" sheetId="5" r:id="rId5"/>
    <sheet name="6. คะแนนฝรั่งเศส คะแนนเต็ม 20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2" i="6" l="1"/>
  <c r="O33" i="5"/>
  <c r="O24" i="5"/>
  <c r="O15" i="5"/>
  <c r="F35" i="4"/>
  <c r="F40" i="3"/>
  <c r="F37" i="2"/>
  <c r="F27" i="1"/>
</calcChain>
</file>

<file path=xl/sharedStrings.xml><?xml version="1.0" encoding="utf-8"?>
<sst xmlns="http://schemas.openxmlformats.org/spreadsheetml/2006/main" count="74" uniqueCount="35">
  <si>
    <t>ประกาศ มวล. เรื่อง หลักเกณฑ์การเทียบผลการเรียนเฉลี่ยนสะสม จากระบบเป็นระบบ 4.00 สำหรับผู้สมัครเข้าศึกษาต่อในระดับบัณฑิตศึกษา พ.ศ. 2565</t>
  </si>
  <si>
    <t>วิธีที่ 1</t>
  </si>
  <si>
    <t>การเทียบบัญญัติไตรยางค์</t>
  </si>
  <si>
    <t>กรอกข้อมูล v</t>
  </si>
  <si>
    <t>คะแนนที่ได้ &gt;&gt;</t>
  </si>
  <si>
    <t>คะแนนสูงสุด &gt;&gt;</t>
  </si>
  <si>
    <t>ผลการเรียนเฉลี่ยสะสม &gt;&gt;</t>
  </si>
  <si>
    <t>วิธีที่ 2</t>
  </si>
  <si>
    <t>ระบบเกียรตินิยมอันดับ 1 และอันดับ 2 เท่านั้น</t>
  </si>
  <si>
    <t>คะแนนเกียรตินิยมอันดับ 2 &gt;&gt;</t>
  </si>
  <si>
    <t>วิธีที่ 3</t>
  </si>
  <si>
    <t>กรณีผลการเรียนเฉลี่ยสะสมเป็นระบบคะแนนเต็ม 10</t>
  </si>
  <si>
    <t>คะแนนเฉลี่ยที่ได้ &gt;&gt;</t>
  </si>
  <si>
    <t>คะแนนขั้นต่ำขั้นนั้น &gt;&gt;</t>
  </si>
  <si>
    <t>คะแนนเทียบ &gt;&gt;</t>
  </si>
  <si>
    <t>วิธีที่ 4</t>
  </si>
  <si>
    <t>การเทียบผลการเรียนกรณีที่ผลการเรียนที่มีคะแนนตัวเลขน้อย</t>
  </si>
  <si>
    <t>หมายถึงผลการเรียนดีกว่าผลการเรียนที่มีตัวเลขสูงกว่า</t>
  </si>
  <si>
    <t>คะแนน Pass (Z) &gt;&gt;</t>
  </si>
  <si>
    <t>วิธีที่ 5</t>
  </si>
  <si>
    <t>กรณีได้ระดับ Pass</t>
  </si>
  <si>
    <t>ช่วงคะแนนตามมหาวิทยาลัยนั้นๆ</t>
  </si>
  <si>
    <t>คะแนนต่ำสุดระดับ Pass (X1) &gt;&gt;</t>
  </si>
  <si>
    <t>คะแนนต่ำสุดระดับ Merit (X3) &gt;&gt;</t>
  </si>
  <si>
    <t>กรณีได้ระดับ Merit</t>
  </si>
  <si>
    <t>คะแนนต่ำสุดระดับ Distinction (X5) &gt;&gt;</t>
  </si>
  <si>
    <t>กรณีได้ระดับ Distinction</t>
  </si>
  <si>
    <t>คะแนนสูงสุดระดับ Distinction (X6) &gt;&gt;</t>
  </si>
  <si>
    <t>กรณีที่กำหนดสำหรับปริญญาโท เป็น 3 ระดับ</t>
  </si>
  <si>
    <t>วิธีที่ 6</t>
  </si>
  <si>
    <t>กรณีของประเทศฝรั่งเศส ซึ่งมีคะแนนเต็ม 20</t>
  </si>
  <si>
    <t>และเริ่มต้นให้เกียรตินิยมจากคะแนนเฉลี่ย 12/20 คะแนน</t>
  </si>
  <si>
    <t>ระดับคะแนนเทียบ &gt;&gt;</t>
  </si>
  <si>
    <t>*ระดับคะแนนจากตารางเทียบ</t>
  </si>
  <si>
    <t>คือ Distinction, Merit และ Pass หรือคำอธิบายอื่นที่เทียบเท่า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</si>
</sst>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  <scheme val="minor"/>
    </font>
    <font>
      <sz val="10"/>
      <color theme="1"/>
      <name val="Tahoma"/>
      <family val="2"/>
    </font>
    <font>
      <u/>
      <sz val="10"/>
      <color rgb="FF0000FF"/>
      <name val="Tahoma"/>
      <family val="2"/>
    </font>
    <font>
      <sz val="10"/>
      <color rgb="FF000000"/>
      <name val="Tahoma"/>
      <family val="2"/>
    </font>
    <font>
      <b/>
      <sz val="16"/>
      <color theme="1"/>
      <name val="Tahoma"/>
      <family val="2"/>
    </font>
    <font>
      <b/>
      <sz val="17"/>
      <color theme="1"/>
      <name val="Tahoma"/>
      <family val="2"/>
    </font>
    <font>
      <b/>
      <sz val="12"/>
      <color theme="1"/>
      <name val="Tahoma"/>
      <family val="2"/>
    </font>
    <font>
      <i/>
      <sz val="10"/>
      <color rgb="FFFFFFFF"/>
      <name val="Tahoma"/>
      <family val="2"/>
    </font>
    <font>
      <sz val="13"/>
      <color theme="1"/>
      <name val="Tahoma"/>
      <family val="2"/>
    </font>
    <font>
      <b/>
      <sz val="13"/>
      <color rgb="FFFFFFFF"/>
      <name val="Tahoma"/>
      <family val="2"/>
    </font>
    <font>
      <sz val="10"/>
      <name val="Tahoma"/>
      <family val="2"/>
    </font>
    <font>
      <b/>
      <u/>
      <sz val="13"/>
      <color theme="1"/>
      <name val="Tahoma"/>
      <family val="2"/>
    </font>
    <font>
      <i/>
      <sz val="10"/>
      <color theme="0"/>
      <name val="Tahoma"/>
      <family val="2"/>
    </font>
    <font>
      <sz val="13"/>
      <color theme="0"/>
      <name val="Tahoma"/>
      <family val="2"/>
    </font>
    <font>
      <sz val="12"/>
      <color rgb="FF0000FF"/>
      <name val="Tahoma"/>
      <family val="2"/>
    </font>
    <font>
      <sz val="12"/>
      <color theme="1"/>
      <name val="Tahoma"/>
      <family val="2"/>
    </font>
    <font>
      <b/>
      <sz val="10"/>
      <color theme="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7BB8A"/>
        <bgColor rgb="FF57BB8A"/>
      </patternFill>
    </fill>
    <fill>
      <patternFill patternType="solid">
        <fgColor rgb="FFFFF2CC"/>
        <bgColor rgb="FFFFF2CC"/>
      </patternFill>
    </fill>
    <fill>
      <patternFill patternType="solid">
        <fgColor rgb="FF0000FF"/>
        <bgColor rgb="FF0000FF"/>
      </patternFill>
    </fill>
    <fill>
      <patternFill patternType="solid">
        <fgColor rgb="FFFFE599"/>
        <bgColor rgb="FFFFE599"/>
      </patternFill>
    </fill>
    <fill>
      <patternFill patternType="solid">
        <fgColor rgb="FF9900FF"/>
        <bgColor rgb="FF9900FF"/>
      </patternFill>
    </fill>
    <fill>
      <patternFill patternType="solid">
        <fgColor theme="5"/>
        <bgColor theme="5"/>
      </patternFill>
    </fill>
  </fills>
  <borders count="6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000000"/>
      </left>
      <right style="thick">
        <color rgb="FF57BB8A"/>
      </right>
      <top style="thick">
        <color rgb="FF000000"/>
      </top>
      <bottom style="thick">
        <color rgb="FF57BB8A"/>
      </bottom>
      <diagonal/>
    </border>
    <border>
      <left style="thick">
        <color rgb="FF57BB8A"/>
      </left>
      <right style="thick">
        <color rgb="FF57BB8A"/>
      </right>
      <top style="thick">
        <color rgb="FF000000"/>
      </top>
      <bottom style="thick">
        <color rgb="FF57BB8A"/>
      </bottom>
      <diagonal/>
    </border>
    <border>
      <left style="thick">
        <color rgb="FF57BB8A"/>
      </left>
      <right style="thick">
        <color rgb="FF000000"/>
      </right>
      <top style="thick">
        <color rgb="FF000000"/>
      </top>
      <bottom style="thick">
        <color rgb="FF57BB8A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000000"/>
      </left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/>
      <top style="thick">
        <color rgb="FF57BB8A"/>
      </top>
      <bottom style="thick">
        <color rgb="FF57BB8A"/>
      </bottom>
      <diagonal/>
    </border>
    <border>
      <left/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 style="thick">
        <color rgb="FF000000"/>
      </right>
      <top style="thick">
        <color rgb="FF57BB8A"/>
      </top>
      <bottom style="thick">
        <color rgb="FF57BB8A"/>
      </bottom>
      <diagonal/>
    </border>
    <border>
      <left style="thick">
        <color rgb="FF000000"/>
      </left>
      <right style="thick">
        <color rgb="FF57BB8A"/>
      </right>
      <top style="thick">
        <color rgb="FF57BB8A"/>
      </top>
      <bottom style="thick">
        <color rgb="FF000000"/>
      </bottom>
      <diagonal/>
    </border>
    <border>
      <left style="thick">
        <color rgb="FF57BB8A"/>
      </left>
      <right style="thick">
        <color rgb="FF57BB8A"/>
      </right>
      <top style="thick">
        <color rgb="FF57BB8A"/>
      </top>
      <bottom style="thick">
        <color rgb="FF000000"/>
      </bottom>
      <diagonal/>
    </border>
    <border>
      <left style="thick">
        <color rgb="FF57BB8A"/>
      </left>
      <right style="thick">
        <color rgb="FF000000"/>
      </right>
      <top style="thick">
        <color rgb="FF57BB8A"/>
      </top>
      <bottom style="thick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ck">
        <color rgb="FF57BB8A"/>
      </right>
      <top style="thick">
        <color rgb="FF000000"/>
      </top>
      <bottom style="thick">
        <color rgb="FF57BB8A"/>
      </bottom>
      <diagonal/>
    </border>
    <border>
      <left style="thick">
        <color rgb="FF57BB8A"/>
      </left>
      <right/>
      <top style="thick">
        <color rgb="FF000000"/>
      </top>
      <bottom style="thick">
        <color rgb="FF57BB8A"/>
      </bottom>
      <diagonal/>
    </border>
    <border>
      <left/>
      <right/>
      <top style="thick">
        <color rgb="FF57BB8A"/>
      </top>
      <bottom style="thick">
        <color rgb="FF57BB8A"/>
      </bottom>
      <diagonal/>
    </border>
    <border>
      <left/>
      <right style="thick">
        <color rgb="FF57BB8A"/>
      </right>
      <top style="thick">
        <color rgb="FF57BB8A"/>
      </top>
      <bottom/>
      <diagonal/>
    </border>
    <border>
      <left style="thick">
        <color rgb="FF57BB8A"/>
      </left>
      <right style="thick">
        <color rgb="FF57BB8A"/>
      </right>
      <top style="thick">
        <color rgb="FF57BB8A"/>
      </top>
      <bottom/>
      <diagonal/>
    </border>
    <border>
      <left style="thick">
        <color rgb="FF57BB8A"/>
      </left>
      <right/>
      <top style="thick">
        <color rgb="FF57BB8A"/>
      </top>
      <bottom/>
      <diagonal/>
    </border>
    <border>
      <left style="thick">
        <color rgb="FF000000"/>
      </left>
      <right/>
      <top style="thick">
        <color rgb="FF57BB8A"/>
      </top>
      <bottom style="thick">
        <color rgb="FF57BB8A"/>
      </bottom>
      <diagonal/>
    </border>
    <border>
      <left style="thick">
        <color rgb="FF0000FF"/>
      </left>
      <right/>
      <top style="thick">
        <color rgb="FF0000FF"/>
      </top>
      <bottom style="thick">
        <color rgb="FF57BB8A"/>
      </bottom>
      <diagonal/>
    </border>
    <border>
      <left/>
      <right/>
      <top style="thick">
        <color rgb="FF0000FF"/>
      </top>
      <bottom style="thick">
        <color rgb="FF57BB8A"/>
      </bottom>
      <diagonal/>
    </border>
    <border>
      <left/>
      <right style="thick">
        <color rgb="FF0000FF"/>
      </right>
      <top style="thick">
        <color rgb="FF0000FF"/>
      </top>
      <bottom style="thick">
        <color rgb="FF57BB8A"/>
      </bottom>
      <diagonal/>
    </border>
    <border>
      <left/>
      <right style="thick">
        <color rgb="FF000000"/>
      </right>
      <top style="thick">
        <color rgb="FF57BB8A"/>
      </top>
      <bottom style="thick">
        <color rgb="FF57BB8A"/>
      </bottom>
      <diagonal/>
    </border>
    <border>
      <left style="thick">
        <color rgb="FF0000FF"/>
      </left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 style="thick">
        <color rgb="FF0000FF"/>
      </right>
      <top style="thick">
        <color rgb="FF57BB8A"/>
      </top>
      <bottom style="thick">
        <color rgb="FF57BB8A"/>
      </bottom>
      <diagonal/>
    </border>
    <border>
      <left style="thick">
        <color rgb="FF0000FF"/>
      </left>
      <right/>
      <top style="thick">
        <color rgb="FF57BB8A"/>
      </top>
      <bottom style="thick">
        <color rgb="FF57BB8A"/>
      </bottom>
      <diagonal/>
    </border>
    <border>
      <left style="thick">
        <color rgb="FF0000FF"/>
      </left>
      <right style="thick">
        <color rgb="FF57BB8A"/>
      </right>
      <top style="thick">
        <color rgb="FF57BB8A"/>
      </top>
      <bottom style="thick">
        <color rgb="FF0000FF"/>
      </bottom>
      <diagonal/>
    </border>
    <border>
      <left style="thick">
        <color rgb="FF57BB8A"/>
      </left>
      <right/>
      <top style="thick">
        <color rgb="FF57BB8A"/>
      </top>
      <bottom style="thick">
        <color rgb="FF0000FF"/>
      </bottom>
      <diagonal/>
    </border>
    <border>
      <left/>
      <right/>
      <top style="thick">
        <color rgb="FF57BB8A"/>
      </top>
      <bottom style="thick">
        <color rgb="FF0000FF"/>
      </bottom>
      <diagonal/>
    </border>
    <border>
      <left/>
      <right style="thick">
        <color rgb="FF57BB8A"/>
      </right>
      <top style="thick">
        <color rgb="FF57BB8A"/>
      </top>
      <bottom style="thick">
        <color rgb="FF0000FF"/>
      </bottom>
      <diagonal/>
    </border>
    <border>
      <left style="thick">
        <color rgb="FF57BB8A"/>
      </left>
      <right style="thick">
        <color rgb="FF57BB8A"/>
      </right>
      <top style="thick">
        <color rgb="FF57BB8A"/>
      </top>
      <bottom style="thick">
        <color rgb="FF0000FF"/>
      </bottom>
      <diagonal/>
    </border>
    <border>
      <left style="thick">
        <color rgb="FF57BB8A"/>
      </left>
      <right style="thick">
        <color rgb="FF0000FF"/>
      </right>
      <top style="thick">
        <color rgb="FF57BB8A"/>
      </top>
      <bottom style="thick">
        <color rgb="FF0000FF"/>
      </bottom>
      <diagonal/>
    </border>
    <border>
      <left/>
      <right style="thick">
        <color rgb="FF57BB8A"/>
      </right>
      <top/>
      <bottom/>
      <diagonal/>
    </border>
    <border>
      <left style="thick">
        <color rgb="FF57BB8A"/>
      </left>
      <right style="thick">
        <color rgb="FF57BB8A"/>
      </right>
      <top/>
      <bottom/>
      <diagonal/>
    </border>
    <border>
      <left style="thick">
        <color rgb="FF57BB8A"/>
      </left>
      <right/>
      <top/>
      <bottom/>
      <diagonal/>
    </border>
    <border>
      <left style="thick">
        <color rgb="FF9900FF"/>
      </left>
      <right/>
      <top style="thick">
        <color rgb="FF9900FF"/>
      </top>
      <bottom style="thick">
        <color rgb="FF57BB8A"/>
      </bottom>
      <diagonal/>
    </border>
    <border>
      <left/>
      <right/>
      <top style="thick">
        <color rgb="FF9900FF"/>
      </top>
      <bottom style="thick">
        <color rgb="FF57BB8A"/>
      </bottom>
      <diagonal/>
    </border>
    <border>
      <left/>
      <right style="thick">
        <color rgb="FF9900FF"/>
      </right>
      <top style="thick">
        <color rgb="FF9900FF"/>
      </top>
      <bottom style="thick">
        <color rgb="FF57BB8A"/>
      </bottom>
      <diagonal/>
    </border>
    <border>
      <left style="thick">
        <color rgb="FF9900FF"/>
      </left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 style="thick">
        <color rgb="FF9900FF"/>
      </right>
      <top style="thick">
        <color rgb="FF57BB8A"/>
      </top>
      <bottom style="thick">
        <color rgb="FF57BB8A"/>
      </bottom>
      <diagonal/>
    </border>
    <border>
      <left style="thick">
        <color rgb="FF9900FF"/>
      </left>
      <right/>
      <top style="thick">
        <color rgb="FF57BB8A"/>
      </top>
      <bottom style="thick">
        <color rgb="FF57BB8A"/>
      </bottom>
      <diagonal/>
    </border>
    <border>
      <left style="thick">
        <color rgb="FF9900FF"/>
      </left>
      <right style="thick">
        <color rgb="FF57BB8A"/>
      </right>
      <top style="thick">
        <color rgb="FF57BB8A"/>
      </top>
      <bottom style="thick">
        <color rgb="FF9900FF"/>
      </bottom>
      <diagonal/>
    </border>
    <border>
      <left style="thick">
        <color rgb="FF57BB8A"/>
      </left>
      <right/>
      <top style="thick">
        <color rgb="FF57BB8A"/>
      </top>
      <bottom style="thick">
        <color rgb="FF9900FF"/>
      </bottom>
      <diagonal/>
    </border>
    <border>
      <left/>
      <right/>
      <top style="thick">
        <color rgb="FF57BB8A"/>
      </top>
      <bottom style="thick">
        <color rgb="FF9900FF"/>
      </bottom>
      <diagonal/>
    </border>
    <border>
      <left/>
      <right style="thick">
        <color rgb="FF57BB8A"/>
      </right>
      <top style="thick">
        <color rgb="FF57BB8A"/>
      </top>
      <bottom style="thick">
        <color rgb="FF9900FF"/>
      </bottom>
      <diagonal/>
    </border>
    <border>
      <left style="thick">
        <color rgb="FF57BB8A"/>
      </left>
      <right style="thick">
        <color rgb="FF57BB8A"/>
      </right>
      <top style="thick">
        <color rgb="FF57BB8A"/>
      </top>
      <bottom style="thick">
        <color rgb="FF9900FF"/>
      </bottom>
      <diagonal/>
    </border>
    <border>
      <left style="thick">
        <color rgb="FF57BB8A"/>
      </left>
      <right style="thick">
        <color rgb="FF9900FF"/>
      </right>
      <top style="thick">
        <color rgb="FF57BB8A"/>
      </top>
      <bottom style="thick">
        <color rgb="FF9900FF"/>
      </bottom>
      <diagonal/>
    </border>
    <border>
      <left style="thick">
        <color rgb="FFEA4335"/>
      </left>
      <right/>
      <top style="thick">
        <color rgb="FFEA4335"/>
      </top>
      <bottom style="thick">
        <color rgb="FF57BB8A"/>
      </bottom>
      <diagonal/>
    </border>
    <border>
      <left/>
      <right/>
      <top style="thick">
        <color rgb="FFEA4335"/>
      </top>
      <bottom style="thick">
        <color rgb="FF57BB8A"/>
      </bottom>
      <diagonal/>
    </border>
    <border>
      <left/>
      <right style="thick">
        <color rgb="FFEA4335"/>
      </right>
      <top style="thick">
        <color rgb="FFEA4335"/>
      </top>
      <bottom style="thick">
        <color rgb="FF57BB8A"/>
      </bottom>
      <diagonal/>
    </border>
    <border>
      <left style="thick">
        <color rgb="FFEA4335"/>
      </left>
      <right style="thick">
        <color rgb="FF57BB8A"/>
      </right>
      <top style="thick">
        <color rgb="FF57BB8A"/>
      </top>
      <bottom style="thick">
        <color rgb="FF57BB8A"/>
      </bottom>
      <diagonal/>
    </border>
    <border>
      <left style="thick">
        <color rgb="FF57BB8A"/>
      </left>
      <right style="thick">
        <color rgb="FFEA4335"/>
      </right>
      <top style="thick">
        <color rgb="FF57BB8A"/>
      </top>
      <bottom style="thick">
        <color rgb="FF57BB8A"/>
      </bottom>
      <diagonal/>
    </border>
    <border>
      <left style="thick">
        <color rgb="FFEA4335"/>
      </left>
      <right/>
      <top style="thick">
        <color rgb="FF57BB8A"/>
      </top>
      <bottom style="thick">
        <color rgb="FF57BB8A"/>
      </bottom>
      <diagonal/>
    </border>
    <border>
      <left style="thick">
        <color rgb="FFEA4335"/>
      </left>
      <right style="thick">
        <color rgb="FF57BB8A"/>
      </right>
      <top style="thick">
        <color rgb="FF57BB8A"/>
      </top>
      <bottom style="thick">
        <color rgb="FFEA4335"/>
      </bottom>
      <diagonal/>
    </border>
    <border>
      <left style="thick">
        <color rgb="FF57BB8A"/>
      </left>
      <right/>
      <top style="thick">
        <color rgb="FF57BB8A"/>
      </top>
      <bottom style="thick">
        <color rgb="FFEA4335"/>
      </bottom>
      <diagonal/>
    </border>
    <border>
      <left/>
      <right/>
      <top style="thick">
        <color rgb="FF57BB8A"/>
      </top>
      <bottom style="thick">
        <color rgb="FFEA4335"/>
      </bottom>
      <diagonal/>
    </border>
    <border>
      <left/>
      <right style="thick">
        <color rgb="FF57BB8A"/>
      </right>
      <top style="thick">
        <color rgb="FF57BB8A"/>
      </top>
      <bottom style="thick">
        <color rgb="FFEA4335"/>
      </bottom>
      <diagonal/>
    </border>
    <border>
      <left style="thick">
        <color rgb="FF57BB8A"/>
      </left>
      <right style="thick">
        <color rgb="FF57BB8A"/>
      </right>
      <top style="thick">
        <color rgb="FF57BB8A"/>
      </top>
      <bottom style="thick">
        <color rgb="FFEA4335"/>
      </bottom>
      <diagonal/>
    </border>
    <border>
      <left style="thick">
        <color rgb="FF57BB8A"/>
      </left>
      <right style="thick">
        <color rgb="FFEA4335"/>
      </right>
      <top style="thick">
        <color rgb="FF57BB8A"/>
      </top>
      <bottom style="thick">
        <color rgb="FFEA4335"/>
      </bottom>
      <diagonal/>
    </border>
    <border>
      <left/>
      <right style="thick">
        <color rgb="FF57BB8A"/>
      </right>
      <top/>
      <bottom style="thick">
        <color rgb="FF000000"/>
      </bottom>
      <diagonal/>
    </border>
    <border>
      <left style="thick">
        <color rgb="FF57BB8A"/>
      </left>
      <right style="thick">
        <color rgb="FF57BB8A"/>
      </right>
      <top/>
      <bottom style="thick">
        <color rgb="FF000000"/>
      </bottom>
      <diagonal/>
    </border>
    <border>
      <left style="thick">
        <color rgb="FF57BB8A"/>
      </left>
      <right/>
      <top/>
      <bottom style="thick">
        <color rgb="FF000000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0" borderId="0" xfId="0" applyFont="1"/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/>
    <xf numFmtId="0" fontId="1" fillId="3" borderId="4" xfId="0" applyFont="1" applyFill="1" applyBorder="1"/>
    <xf numFmtId="0" fontId="1" fillId="3" borderId="17" xfId="0" applyFont="1" applyFill="1" applyBorder="1"/>
    <xf numFmtId="0" fontId="1" fillId="3" borderId="5" xfId="0" applyFont="1" applyFill="1" applyBorder="1"/>
    <xf numFmtId="0" fontId="7" fillId="3" borderId="5" xfId="0" applyFont="1" applyFill="1" applyBorder="1" applyAlignment="1">
      <alignment horizontal="center"/>
    </xf>
    <xf numFmtId="0" fontId="1" fillId="3" borderId="18" xfId="0" applyFont="1" applyFill="1" applyBorder="1"/>
    <xf numFmtId="0" fontId="1" fillId="3" borderId="6" xfId="0" applyFont="1" applyFill="1" applyBorder="1"/>
    <xf numFmtId="0" fontId="1" fillId="3" borderId="8" xfId="0" applyFont="1" applyFill="1" applyBorder="1"/>
    <xf numFmtId="0" fontId="1" fillId="3" borderId="19" xfId="0" applyFont="1" applyFill="1" applyBorder="1"/>
    <xf numFmtId="0" fontId="8" fillId="3" borderId="9" xfId="0" applyFont="1" applyFill="1" applyBorder="1"/>
    <xf numFmtId="0" fontId="8" fillId="3" borderId="10" xfId="0" applyFont="1" applyFill="1" applyBorder="1"/>
    <xf numFmtId="0" fontId="1" fillId="4" borderId="11" xfId="0" applyFont="1" applyFill="1" applyBorder="1" applyAlignment="1">
      <alignment horizontal="center" vertical="center"/>
    </xf>
    <xf numFmtId="0" fontId="1" fillId="3" borderId="9" xfId="0" applyFont="1" applyFill="1" applyBorder="1"/>
    <xf numFmtId="0" fontId="1" fillId="3" borderId="12" xfId="0" applyFont="1" applyFill="1" applyBorder="1"/>
    <xf numFmtId="0" fontId="1" fillId="3" borderId="20" xfId="0" applyFont="1" applyFill="1" applyBorder="1"/>
    <xf numFmtId="0" fontId="1" fillId="3" borderId="21" xfId="0" applyFont="1" applyFill="1" applyBorder="1"/>
    <xf numFmtId="0" fontId="7" fillId="3" borderId="21" xfId="0" applyFont="1" applyFill="1" applyBorder="1" applyAlignment="1">
      <alignment horizontal="center"/>
    </xf>
    <xf numFmtId="0" fontId="1" fillId="3" borderId="22" xfId="0" applyFont="1" applyFill="1" applyBorder="1"/>
    <xf numFmtId="0" fontId="1" fillId="3" borderId="23" xfId="0" applyFont="1" applyFill="1" applyBorder="1"/>
    <xf numFmtId="0" fontId="1" fillId="3" borderId="27" xfId="0" applyFont="1" applyFill="1" applyBorder="1"/>
    <xf numFmtId="0" fontId="1" fillId="3" borderId="28" xfId="0" applyFont="1" applyFill="1" applyBorder="1"/>
    <xf numFmtId="0" fontId="11" fillId="3" borderId="11" xfId="0" applyFont="1" applyFill="1" applyBorder="1"/>
    <xf numFmtId="0" fontId="1" fillId="3" borderId="11" xfId="0" applyFont="1" applyFill="1" applyBorder="1"/>
    <xf numFmtId="0" fontId="7" fillId="3" borderId="11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1" fillId="3" borderId="29" xfId="0" applyFont="1" applyFill="1" applyBorder="1"/>
    <xf numFmtId="0" fontId="1" fillId="3" borderId="30" xfId="0" applyFont="1" applyFill="1" applyBorder="1"/>
    <xf numFmtId="0" fontId="1" fillId="3" borderId="10" xfId="0" applyFont="1" applyFill="1" applyBorder="1"/>
    <xf numFmtId="0" fontId="1" fillId="3" borderId="31" xfId="0" applyFont="1" applyFill="1" applyBorder="1"/>
    <xf numFmtId="0" fontId="1" fillId="3" borderId="37" xfId="0" applyFont="1" applyFill="1" applyBorder="1"/>
    <xf numFmtId="0" fontId="1" fillId="3" borderId="38" xfId="0" applyFont="1" applyFill="1" applyBorder="1"/>
    <xf numFmtId="0" fontId="1" fillId="3" borderId="39" xfId="0" applyFont="1" applyFill="1" applyBorder="1"/>
    <xf numFmtId="0" fontId="7" fillId="3" borderId="38" xfId="0" applyFont="1" applyFill="1" applyBorder="1" applyAlignment="1">
      <alignment horizontal="center"/>
    </xf>
    <xf numFmtId="0" fontId="1" fillId="3" borderId="43" xfId="0" applyFont="1" applyFill="1" applyBorder="1"/>
    <xf numFmtId="0" fontId="1" fillId="3" borderId="44" xfId="0" applyFont="1" applyFill="1" applyBorder="1"/>
    <xf numFmtId="0" fontId="1" fillId="3" borderId="45" xfId="0" applyFont="1" applyFill="1" applyBorder="1"/>
    <xf numFmtId="0" fontId="1" fillId="3" borderId="46" xfId="0" applyFont="1" applyFill="1" applyBorder="1"/>
    <xf numFmtId="2" fontId="14" fillId="6" borderId="50" xfId="0" applyNumberFormat="1" applyFont="1" applyFill="1" applyBorder="1" applyAlignment="1">
      <alignment horizontal="center" vertical="center"/>
    </xf>
    <xf numFmtId="0" fontId="1" fillId="3" borderId="51" xfId="0" applyFont="1" applyFill="1" applyBorder="1"/>
    <xf numFmtId="0" fontId="1" fillId="3" borderId="55" xfId="0" applyFont="1" applyFill="1" applyBorder="1"/>
    <xf numFmtId="0" fontId="1" fillId="3" borderId="56" xfId="0" applyFont="1" applyFill="1" applyBorder="1"/>
    <xf numFmtId="0" fontId="1" fillId="3" borderId="57" xfId="0" applyFont="1" applyFill="1" applyBorder="1"/>
    <xf numFmtId="0" fontId="1" fillId="3" borderId="58" xfId="0" applyFont="1" applyFill="1" applyBorder="1"/>
    <xf numFmtId="2" fontId="14" fillId="6" borderId="62" xfId="0" applyNumberFormat="1" applyFont="1" applyFill="1" applyBorder="1" applyAlignment="1">
      <alignment horizontal="center" vertical="center"/>
    </xf>
    <xf numFmtId="0" fontId="1" fillId="3" borderId="63" xfId="0" applyFont="1" applyFill="1" applyBorder="1"/>
    <xf numFmtId="0" fontId="1" fillId="3" borderId="13" xfId="0" applyFont="1" applyFill="1" applyBorder="1"/>
    <xf numFmtId="0" fontId="1" fillId="3" borderId="64" xfId="0" applyFont="1" applyFill="1" applyBorder="1"/>
    <xf numFmtId="0" fontId="1" fillId="3" borderId="65" xfId="0" applyFont="1" applyFill="1" applyBorder="1"/>
    <xf numFmtId="0" fontId="1" fillId="3" borderId="66" xfId="0" applyFont="1" applyFill="1" applyBorder="1"/>
    <xf numFmtId="0" fontId="1" fillId="3" borderId="15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7" xfId="0" applyFont="1" applyFill="1" applyBorder="1"/>
    <xf numFmtId="0" fontId="1" fillId="4" borderId="11" xfId="0" applyFont="1" applyFill="1" applyBorder="1" applyAlignment="1">
      <alignment horizontal="center"/>
    </xf>
    <xf numFmtId="0" fontId="1" fillId="3" borderId="14" xfId="0" applyFont="1" applyFill="1" applyBorder="1"/>
    <xf numFmtId="0" fontId="1" fillId="2" borderId="16" xfId="0" applyFont="1" applyFill="1" applyBorder="1"/>
    <xf numFmtId="0" fontId="15" fillId="3" borderId="9" xfId="0" applyFont="1" applyFill="1" applyBorder="1"/>
    <xf numFmtId="2" fontId="14" fillId="6" borderId="11" xfId="0" applyNumberFormat="1" applyFont="1" applyFill="1" applyBorder="1" applyAlignment="1">
      <alignment horizontal="center"/>
    </xf>
    <xf numFmtId="0" fontId="15" fillId="3" borderId="10" xfId="0" applyFont="1" applyFill="1" applyBorder="1"/>
    <xf numFmtId="0" fontId="16" fillId="2" borderId="1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14" fillId="6" borderId="11" xfId="0" applyNumberFormat="1" applyFont="1" applyFill="1" applyBorder="1" applyAlignment="1">
      <alignment horizontal="center" vertical="center"/>
    </xf>
    <xf numFmtId="2" fontId="14" fillId="6" borderId="35" xfId="0" applyNumberFormat="1" applyFont="1" applyFill="1" applyBorder="1" applyAlignment="1">
      <alignment horizontal="center" vertical="center"/>
    </xf>
    <xf numFmtId="0" fontId="1" fillId="3" borderId="36" xfId="0" applyFont="1" applyFill="1" applyBorder="1"/>
    <xf numFmtId="0" fontId="8" fillId="3" borderId="9" xfId="0" applyFont="1" applyFill="1" applyBorder="1"/>
    <xf numFmtId="0" fontId="10" fillId="0" borderId="10" xfId="0" applyFont="1" applyBorder="1"/>
    <xf numFmtId="0" fontId="13" fillId="5" borderId="9" xfId="0" applyFont="1" applyFill="1" applyBorder="1" applyAlignment="1">
      <alignment wrapText="1"/>
    </xf>
    <xf numFmtId="0" fontId="15" fillId="3" borderId="9" xfId="0" applyFont="1" applyFill="1" applyBorder="1"/>
    <xf numFmtId="0" fontId="9" fillId="5" borderId="24" xfId="0" applyFont="1" applyFill="1" applyBorder="1"/>
    <xf numFmtId="0" fontId="10" fillId="0" borderId="25" xfId="0" applyFont="1" applyBorder="1"/>
    <xf numFmtId="0" fontId="10" fillId="0" borderId="26" xfId="0" applyFont="1" applyBorder="1"/>
    <xf numFmtId="0" fontId="9" fillId="7" borderId="40" xfId="0" applyFont="1" applyFill="1" applyBorder="1"/>
    <xf numFmtId="0" fontId="10" fillId="0" borderId="41" xfId="0" applyFont="1" applyBorder="1"/>
    <xf numFmtId="0" fontId="10" fillId="0" borderId="42" xfId="0" applyFont="1" applyBorder="1"/>
    <xf numFmtId="0" fontId="13" fillId="8" borderId="59" xfId="0" applyFont="1" applyFill="1" applyBorder="1" applyAlignment="1">
      <alignment wrapText="1"/>
    </xf>
    <xf numFmtId="0" fontId="10" fillId="0" borderId="60" xfId="0" applyFont="1" applyBorder="1"/>
    <xf numFmtId="0" fontId="10" fillId="0" borderId="61" xfId="0" applyFont="1" applyBorder="1"/>
    <xf numFmtId="0" fontId="13" fillId="7" borderId="47" xfId="0" applyFont="1" applyFill="1" applyBorder="1" applyAlignment="1">
      <alignment wrapText="1"/>
    </xf>
    <xf numFmtId="0" fontId="10" fillId="0" borderId="48" xfId="0" applyFont="1" applyBorder="1"/>
    <xf numFmtId="0" fontId="10" fillId="0" borderId="49" xfId="0" applyFont="1" applyBorder="1"/>
    <xf numFmtId="0" fontId="13" fillId="5" borderId="32" xfId="0" applyFont="1" applyFill="1" applyBorder="1" applyAlignment="1">
      <alignment wrapText="1"/>
    </xf>
    <xf numFmtId="0" fontId="10" fillId="0" borderId="33" xfId="0" applyFont="1" applyBorder="1"/>
    <xf numFmtId="0" fontId="10" fillId="0" borderId="34" xfId="0" applyFont="1" applyBorder="1"/>
    <xf numFmtId="0" fontId="9" fillId="8" borderId="52" xfId="0" applyFont="1" applyFill="1" applyBorder="1"/>
    <xf numFmtId="0" fontId="10" fillId="0" borderId="53" xfId="0" applyFont="1" applyBorder="1"/>
    <xf numFmtId="0" fontId="10" fillId="0" borderId="54" xfId="0" applyFont="1" applyBorder="1"/>
    <xf numFmtId="0" fontId="14" fillId="6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466725</xdr:colOff>
      <xdr:row>5</xdr:row>
      <xdr:rowOff>12700</xdr:rowOff>
    </xdr:from>
    <xdr:ext cx="5143500" cy="2171700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1022350"/>
          <a:ext cx="5143500" cy="21717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514350</xdr:colOff>
      <xdr:row>4</xdr:row>
      <xdr:rowOff>28575</xdr:rowOff>
    </xdr:from>
    <xdr:ext cx="4714875" cy="3562350"/>
    <xdr:pic>
      <xdr:nvPicPr>
        <xdr:cNvPr id="2" name="image2.png" title="รูปภาพ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876300"/>
          <a:ext cx="4714875" cy="35623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923925</xdr:colOff>
      <xdr:row>4</xdr:row>
      <xdr:rowOff>47625</xdr:rowOff>
    </xdr:from>
    <xdr:ext cx="4876800" cy="4200525"/>
    <xdr:pic>
      <xdr:nvPicPr>
        <xdr:cNvPr id="2" name="image3.png" title="รูปภาพ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895350</xdr:colOff>
      <xdr:row>5</xdr:row>
      <xdr:rowOff>47625</xdr:rowOff>
    </xdr:from>
    <xdr:ext cx="4876800" cy="3343275"/>
    <xdr:pic>
      <xdr:nvPicPr>
        <xdr:cNvPr id="2" name="image4.png" title="รูปภาพ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828675</xdr:colOff>
      <xdr:row>5</xdr:row>
      <xdr:rowOff>123825</xdr:rowOff>
    </xdr:from>
    <xdr:ext cx="4876800" cy="3552825"/>
    <xdr:pic>
      <xdr:nvPicPr>
        <xdr:cNvPr id="2" name="image6.png" title="รูปภาพ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139700</xdr:colOff>
      <xdr:row>22</xdr:row>
      <xdr:rowOff>133350</xdr:rowOff>
    </xdr:from>
    <xdr:ext cx="4533900" cy="3724275"/>
    <xdr:pic>
      <xdr:nvPicPr>
        <xdr:cNvPr id="3" name="image5.png" title="รูปภาพ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0100" y="4794250"/>
          <a:ext cx="4533900" cy="3724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5</xdr:row>
      <xdr:rowOff>104775</xdr:rowOff>
    </xdr:from>
    <xdr:ext cx="4876800" cy="4533900"/>
    <xdr:pic>
      <xdr:nvPicPr>
        <xdr:cNvPr id="2" name="image8.png" title="รูปภาพ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975" y="1228725"/>
          <a:ext cx="4876800" cy="4533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33</xdr:row>
      <xdr:rowOff>47625</xdr:rowOff>
    </xdr:from>
    <xdr:ext cx="4105275" cy="3162300"/>
    <xdr:pic>
      <xdr:nvPicPr>
        <xdr:cNvPr id="3" name="image7.png" title="รูปภาพ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3075" y="5648325"/>
          <a:ext cx="4105275" cy="31623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grad.wu.ac.th/personel/admin-admission/conversion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ad.wu.ac.th/personel/admin-admission/conversion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grad.wu.ac.th/personel/admin-admission/conversion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grad.wu.ac.th/personel/admin-admission/conversio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grad.wu.ac.th/personel/admin-admission/conversion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grad.wu.ac.th/personel/admin-admission/convers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98"/>
  <sheetViews>
    <sheetView workbookViewId="0">
      <selection activeCell="F27" sqref="F27"/>
    </sheetView>
  </sheetViews>
  <sheetFormatPr defaultColWidth="12.7109375" defaultRowHeight="15.75" customHeight="1" x14ac:dyDescent="0.2"/>
  <cols>
    <col min="1" max="16384" width="12.7109375" style="3"/>
  </cols>
  <sheetData>
    <row r="1" spans="1:26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x14ac:dyDescent="0.25">
      <c r="A3" s="1"/>
      <c r="B3" s="1"/>
      <c r="C3" s="1"/>
      <c r="D3" s="1"/>
      <c r="E3" s="5" t="s">
        <v>1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x14ac:dyDescent="0.3">
      <c r="A4" s="1"/>
      <c r="B4" s="1"/>
      <c r="C4" s="1"/>
      <c r="D4" s="1"/>
      <c r="E4" s="6" t="s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57"/>
      <c r="D19" s="57"/>
      <c r="E19" s="57"/>
      <c r="F19" s="57"/>
      <c r="G19" s="5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58"/>
      <c r="C20" s="8"/>
      <c r="D20" s="10"/>
      <c r="E20" s="10"/>
      <c r="F20" s="11" t="s">
        <v>3</v>
      </c>
      <c r="G20" s="13"/>
      <c r="H20" s="5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x14ac:dyDescent="0.25">
      <c r="A21" s="1"/>
      <c r="B21" s="58"/>
      <c r="C21" s="14"/>
      <c r="D21" s="73" t="s">
        <v>4</v>
      </c>
      <c r="E21" s="74"/>
      <c r="F21" s="60"/>
      <c r="G21" s="20"/>
      <c r="H21" s="5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6" customHeight="1" x14ac:dyDescent="0.2">
      <c r="A22" s="1"/>
      <c r="B22" s="58"/>
      <c r="C22" s="14"/>
      <c r="D22" s="29"/>
      <c r="E22" s="29"/>
      <c r="F22" s="29"/>
      <c r="G22" s="20"/>
      <c r="H22" s="5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58"/>
      <c r="C23" s="14"/>
      <c r="D23" s="29"/>
      <c r="E23" s="29"/>
      <c r="F23" s="30" t="s">
        <v>3</v>
      </c>
      <c r="G23" s="20"/>
      <c r="H23" s="5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x14ac:dyDescent="0.25">
      <c r="A24" s="1"/>
      <c r="B24" s="58"/>
      <c r="C24" s="14"/>
      <c r="D24" s="73" t="s">
        <v>5</v>
      </c>
      <c r="E24" s="74"/>
      <c r="F24" s="60"/>
      <c r="G24" s="20"/>
      <c r="H24" s="5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8.25" customHeight="1" x14ac:dyDescent="0.2">
      <c r="A25" s="1"/>
      <c r="B25" s="58"/>
      <c r="C25" s="14"/>
      <c r="D25" s="29"/>
      <c r="E25" s="29"/>
      <c r="F25" s="29"/>
      <c r="G25" s="20"/>
      <c r="H25" s="5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58"/>
      <c r="C26" s="14"/>
      <c r="D26" s="29"/>
      <c r="E26" s="29"/>
      <c r="F26" s="29"/>
      <c r="G26" s="20"/>
      <c r="H26" s="5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"/>
      <c r="B27" s="58"/>
      <c r="C27" s="14"/>
      <c r="D27" s="75" t="s">
        <v>6</v>
      </c>
      <c r="E27" s="74"/>
      <c r="F27" s="95" t="e">
        <f>4*F21/F24</f>
        <v>#DIV/0!</v>
      </c>
      <c r="G27" s="20"/>
      <c r="H27" s="5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58"/>
      <c r="C28" s="52"/>
      <c r="D28" s="61"/>
      <c r="E28" s="61"/>
      <c r="F28" s="61"/>
      <c r="G28" s="56"/>
      <c r="H28" s="5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1"/>
      <c r="B29" s="1"/>
      <c r="C29" s="62"/>
      <c r="D29" s="62"/>
      <c r="E29" s="62"/>
      <c r="F29" s="62"/>
      <c r="G29" s="6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3">
    <mergeCell ref="D21:E21"/>
    <mergeCell ref="D24:E24"/>
    <mergeCell ref="D27:E27"/>
  </mergeCells>
  <conditionalFormatting sqref="E19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8"/>
  <sheetViews>
    <sheetView workbookViewId="0">
      <selection activeCell="F37" sqref="F37"/>
    </sheetView>
  </sheetViews>
  <sheetFormatPr defaultColWidth="12.7109375" defaultRowHeight="15.75" customHeight="1" x14ac:dyDescent="0.2"/>
  <cols>
    <col min="1" max="16384" width="12.7109375" style="3"/>
  </cols>
  <sheetData>
    <row r="1" spans="1:26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x14ac:dyDescent="0.25">
      <c r="A3" s="1"/>
      <c r="B3" s="1"/>
      <c r="C3" s="1"/>
      <c r="D3" s="1"/>
      <c r="E3" s="5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x14ac:dyDescent="0.3">
      <c r="A4" s="1"/>
      <c r="B4" s="1"/>
      <c r="C4" s="1"/>
      <c r="D4" s="1"/>
      <c r="E4" s="6" t="s">
        <v>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"/>
      <c r="B27" s="1"/>
      <c r="C27" s="57"/>
      <c r="D27" s="57"/>
      <c r="E27" s="57"/>
      <c r="F27" s="57"/>
      <c r="G27" s="5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58"/>
      <c r="C28" s="8"/>
      <c r="D28" s="10"/>
      <c r="E28" s="10"/>
      <c r="F28" s="11" t="s">
        <v>3</v>
      </c>
      <c r="G28" s="13"/>
      <c r="H28" s="5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x14ac:dyDescent="0.25">
      <c r="A29" s="1"/>
      <c r="B29" s="58"/>
      <c r="C29" s="14"/>
      <c r="D29" s="73" t="s">
        <v>4</v>
      </c>
      <c r="E29" s="74"/>
      <c r="F29" s="60"/>
      <c r="G29" s="20"/>
      <c r="H29" s="5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" customHeight="1" x14ac:dyDescent="0.2">
      <c r="A30" s="1"/>
      <c r="B30" s="58"/>
      <c r="C30" s="14"/>
      <c r="D30" s="29"/>
      <c r="E30" s="29"/>
      <c r="F30" s="29"/>
      <c r="G30" s="20"/>
      <c r="H30" s="5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58"/>
      <c r="C31" s="14"/>
      <c r="D31" s="29"/>
      <c r="E31" s="29"/>
      <c r="F31" s="30" t="s">
        <v>3</v>
      </c>
      <c r="G31" s="20"/>
      <c r="H31" s="5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x14ac:dyDescent="0.25">
      <c r="A32" s="1"/>
      <c r="B32" s="58"/>
      <c r="C32" s="14"/>
      <c r="D32" s="73" t="s">
        <v>5</v>
      </c>
      <c r="E32" s="74"/>
      <c r="F32" s="60"/>
      <c r="G32" s="20"/>
      <c r="H32" s="5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8.25" customHeight="1" x14ac:dyDescent="0.2">
      <c r="A33" s="1"/>
      <c r="B33" s="58"/>
      <c r="C33" s="14"/>
      <c r="D33" s="29"/>
      <c r="E33" s="29"/>
      <c r="F33" s="29"/>
      <c r="G33" s="20"/>
      <c r="H33" s="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58"/>
      <c r="C34" s="14"/>
      <c r="D34" s="29"/>
      <c r="E34" s="29"/>
      <c r="F34" s="30" t="s">
        <v>3</v>
      </c>
      <c r="G34" s="20"/>
      <c r="H34" s="5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x14ac:dyDescent="0.2">
      <c r="A35" s="1"/>
      <c r="B35" s="58"/>
      <c r="C35" s="14"/>
      <c r="D35" s="76" t="s">
        <v>9</v>
      </c>
      <c r="E35" s="74"/>
      <c r="F35" s="60"/>
      <c r="G35" s="20"/>
      <c r="H35" s="5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58"/>
      <c r="C36" s="14"/>
      <c r="D36" s="29"/>
      <c r="E36" s="29"/>
      <c r="F36" s="29"/>
      <c r="G36" s="20"/>
      <c r="H36" s="5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"/>
      <c r="B37" s="58"/>
      <c r="C37" s="14"/>
      <c r="D37" s="75" t="s">
        <v>6</v>
      </c>
      <c r="E37" s="74"/>
      <c r="F37" s="64" t="e">
        <f>0.75*((F29-F35)/(F32-F35))+3.25</f>
        <v>#DIV/0!</v>
      </c>
      <c r="G37" s="20"/>
      <c r="H37" s="5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58"/>
      <c r="C38" s="52"/>
      <c r="D38" s="61"/>
      <c r="E38" s="61"/>
      <c r="F38" s="61"/>
      <c r="G38" s="56"/>
      <c r="H38" s="5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62"/>
      <c r="D39" s="62"/>
      <c r="E39" s="62"/>
      <c r="F39" s="62"/>
      <c r="G39" s="6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</sheetData>
  <mergeCells count="4">
    <mergeCell ref="D29:E29"/>
    <mergeCell ref="D32:E32"/>
    <mergeCell ref="D35:E35"/>
    <mergeCell ref="D37:E37"/>
  </mergeCells>
  <conditionalFormatting sqref="E27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11"/>
  <sheetViews>
    <sheetView topLeftCell="A10" workbookViewId="0">
      <selection activeCell="F40" sqref="F40"/>
    </sheetView>
  </sheetViews>
  <sheetFormatPr defaultColWidth="12.7109375" defaultRowHeight="15.75" customHeight="1" x14ac:dyDescent="0.2"/>
  <cols>
    <col min="1" max="16384" width="12.7109375" style="3"/>
  </cols>
  <sheetData>
    <row r="1" spans="1:26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x14ac:dyDescent="0.25">
      <c r="A3" s="1"/>
      <c r="B3" s="1"/>
      <c r="C3" s="1"/>
      <c r="D3" s="1"/>
      <c r="E3" s="5" t="s">
        <v>10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x14ac:dyDescent="0.3">
      <c r="A4" s="1"/>
      <c r="B4" s="1"/>
      <c r="C4" s="1"/>
      <c r="D4" s="1"/>
      <c r="E4" s="6" t="s">
        <v>11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"/>
      <c r="B30" s="1"/>
      <c r="C30" s="57"/>
      <c r="D30" s="57"/>
      <c r="E30" s="57"/>
      <c r="F30" s="57"/>
      <c r="G30" s="5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58"/>
      <c r="C31" s="8"/>
      <c r="D31" s="10"/>
      <c r="E31" s="10"/>
      <c r="F31" s="11" t="s">
        <v>3</v>
      </c>
      <c r="G31" s="13"/>
      <c r="H31" s="5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x14ac:dyDescent="0.25">
      <c r="A32" s="1"/>
      <c r="B32" s="58"/>
      <c r="C32" s="14"/>
      <c r="D32" s="16" t="s">
        <v>12</v>
      </c>
      <c r="E32" s="17"/>
      <c r="F32" s="60"/>
      <c r="G32" s="20"/>
      <c r="H32" s="5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6" customHeight="1" x14ac:dyDescent="0.2">
      <c r="A33" s="1"/>
      <c r="B33" s="58"/>
      <c r="C33" s="14"/>
      <c r="D33" s="29"/>
      <c r="E33" s="29"/>
      <c r="F33" s="29"/>
      <c r="G33" s="20"/>
      <c r="H33" s="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58"/>
      <c r="C34" s="14"/>
      <c r="D34" s="29"/>
      <c r="E34" s="29"/>
      <c r="F34" s="30" t="s">
        <v>3</v>
      </c>
      <c r="G34" s="20"/>
      <c r="H34" s="5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x14ac:dyDescent="0.25">
      <c r="A35" s="1"/>
      <c r="B35" s="58"/>
      <c r="C35" s="14"/>
      <c r="D35" s="16" t="s">
        <v>13</v>
      </c>
      <c r="E35" s="17"/>
      <c r="F35" s="60"/>
      <c r="G35" s="20"/>
      <c r="H35" s="5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 x14ac:dyDescent="0.2">
      <c r="A36" s="1"/>
      <c r="B36" s="58"/>
      <c r="C36" s="14"/>
      <c r="D36" s="29"/>
      <c r="E36" s="29"/>
      <c r="F36" s="29"/>
      <c r="G36" s="20"/>
      <c r="H36" s="5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58"/>
      <c r="C37" s="14"/>
      <c r="D37" s="29"/>
      <c r="E37" s="29"/>
      <c r="F37" s="30" t="s">
        <v>3</v>
      </c>
      <c r="G37" s="20"/>
      <c r="H37" s="5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x14ac:dyDescent="0.2">
      <c r="A38" s="1"/>
      <c r="B38" s="58"/>
      <c r="C38" s="14"/>
      <c r="D38" s="63" t="s">
        <v>14</v>
      </c>
      <c r="E38" s="65"/>
      <c r="F38" s="60"/>
      <c r="G38" s="20"/>
      <c r="H38" s="5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58"/>
      <c r="C39" s="14"/>
      <c r="D39" s="29"/>
      <c r="E39" s="29"/>
      <c r="F39" s="29"/>
      <c r="G39" s="20"/>
      <c r="H39" s="5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"/>
      <c r="B40" s="58"/>
      <c r="C40" s="14"/>
      <c r="D40" s="75" t="s">
        <v>6</v>
      </c>
      <c r="E40" s="74"/>
      <c r="F40" s="64">
        <f>0.5*((F32-F35)/1)+F38</f>
        <v>0</v>
      </c>
      <c r="G40" s="20"/>
      <c r="H40" s="5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58"/>
      <c r="C41" s="52"/>
      <c r="D41" s="61"/>
      <c r="E41" s="61"/>
      <c r="F41" s="61"/>
      <c r="G41" s="56"/>
      <c r="H41" s="5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62"/>
      <c r="D42" s="62"/>
      <c r="E42" s="62"/>
      <c r="F42" s="62"/>
      <c r="G42" s="6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</sheetData>
  <mergeCells count="1">
    <mergeCell ref="D40:E40"/>
  </mergeCells>
  <conditionalFormatting sqref="E30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6"/>
  <sheetViews>
    <sheetView workbookViewId="0">
      <selection activeCell="F35" sqref="F35"/>
    </sheetView>
  </sheetViews>
  <sheetFormatPr defaultColWidth="12.7109375" defaultRowHeight="15.75" customHeight="1" x14ac:dyDescent="0.2"/>
  <cols>
    <col min="1" max="16384" width="12.7109375" style="3"/>
  </cols>
  <sheetData>
    <row r="1" spans="1:26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x14ac:dyDescent="0.25">
      <c r="A3" s="1"/>
      <c r="B3" s="1"/>
      <c r="C3" s="1"/>
      <c r="D3" s="1"/>
      <c r="E3" s="5" t="s">
        <v>15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x14ac:dyDescent="0.3">
      <c r="A4" s="1"/>
      <c r="B4" s="1"/>
      <c r="C4" s="1"/>
      <c r="D4" s="1"/>
      <c r="E4" s="6" t="s">
        <v>16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.75" x14ac:dyDescent="0.3">
      <c r="A5" s="1"/>
      <c r="B5" s="1"/>
      <c r="C5" s="1"/>
      <c r="D5" s="1"/>
      <c r="E5" s="6" t="s">
        <v>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"/>
      <c r="B27" s="1"/>
      <c r="C27" s="57"/>
      <c r="D27" s="57"/>
      <c r="E27" s="57"/>
      <c r="F27" s="57"/>
      <c r="G27" s="5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58"/>
      <c r="C28" s="8"/>
      <c r="D28" s="10"/>
      <c r="E28" s="10"/>
      <c r="F28" s="11" t="s">
        <v>3</v>
      </c>
      <c r="G28" s="13"/>
      <c r="H28" s="5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x14ac:dyDescent="0.25">
      <c r="A29" s="1"/>
      <c r="B29" s="58"/>
      <c r="C29" s="14"/>
      <c r="D29" s="16" t="s">
        <v>4</v>
      </c>
      <c r="E29" s="17"/>
      <c r="F29" s="60"/>
      <c r="G29" s="20"/>
      <c r="H29" s="5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" customHeight="1" x14ac:dyDescent="0.2">
      <c r="A30" s="1"/>
      <c r="B30" s="58"/>
      <c r="C30" s="14"/>
      <c r="D30" s="29"/>
      <c r="E30" s="29"/>
      <c r="F30" s="29"/>
      <c r="G30" s="20"/>
      <c r="H30" s="5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58"/>
      <c r="C31" s="14"/>
      <c r="D31" s="29"/>
      <c r="E31" s="29"/>
      <c r="F31" s="30" t="s">
        <v>3</v>
      </c>
      <c r="G31" s="20"/>
      <c r="H31" s="5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x14ac:dyDescent="0.25">
      <c r="A32" s="1"/>
      <c r="B32" s="58"/>
      <c r="C32" s="14"/>
      <c r="D32" s="16" t="s">
        <v>18</v>
      </c>
      <c r="E32" s="17"/>
      <c r="F32" s="60"/>
      <c r="G32" s="20"/>
      <c r="H32" s="5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8.25" customHeight="1" x14ac:dyDescent="0.2">
      <c r="A33" s="1"/>
      <c r="B33" s="58"/>
      <c r="C33" s="14"/>
      <c r="D33" s="29"/>
      <c r="E33" s="29"/>
      <c r="F33" s="29"/>
      <c r="G33" s="20"/>
      <c r="H33" s="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58"/>
      <c r="C34" s="14"/>
      <c r="D34" s="29"/>
      <c r="E34" s="29"/>
      <c r="F34" s="29"/>
      <c r="G34" s="20"/>
      <c r="H34" s="5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"/>
      <c r="B35" s="58"/>
      <c r="C35" s="14"/>
      <c r="D35" s="75" t="s">
        <v>6</v>
      </c>
      <c r="E35" s="74"/>
      <c r="F35" s="64">
        <f>((-(3/(F32-1))*F29)+(3/(F32-1))+4)</f>
        <v>1</v>
      </c>
      <c r="G35" s="20"/>
      <c r="H35" s="5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58"/>
      <c r="C36" s="52"/>
      <c r="D36" s="61"/>
      <c r="E36" s="61"/>
      <c r="F36" s="61"/>
      <c r="G36" s="56"/>
      <c r="H36" s="5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62"/>
      <c r="D37" s="62"/>
      <c r="E37" s="62"/>
      <c r="F37" s="62"/>
      <c r="G37" s="6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mergeCells count="1">
    <mergeCell ref="D35:E35"/>
  </mergeCells>
  <conditionalFormatting sqref="E27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300-000000000000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C1040"/>
  <sheetViews>
    <sheetView topLeftCell="A6" workbookViewId="0">
      <selection activeCell="O33" sqref="O33"/>
    </sheetView>
  </sheetViews>
  <sheetFormatPr defaultColWidth="12.7109375" defaultRowHeight="15.75" customHeight="1" x14ac:dyDescent="0.2"/>
  <cols>
    <col min="1" max="10" width="12.7109375" style="3"/>
    <col min="11" max="11" width="3.7109375" style="3" customWidth="1"/>
    <col min="12" max="15" width="12.7109375" style="3"/>
    <col min="16" max="16" width="4.42578125" style="3" customWidth="1"/>
    <col min="17" max="16384" width="12.7109375" style="3"/>
  </cols>
  <sheetData>
    <row r="1" spans="1:29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9.5" x14ac:dyDescent="0.25">
      <c r="A3" s="1"/>
      <c r="B3" s="1"/>
      <c r="C3" s="1"/>
      <c r="D3" s="1"/>
      <c r="E3" s="5" t="s">
        <v>19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1.75" x14ac:dyDescent="0.3">
      <c r="A4" s="1"/>
      <c r="B4" s="1"/>
      <c r="C4" s="1"/>
      <c r="D4" s="1"/>
      <c r="E4" s="6" t="s">
        <v>28</v>
      </c>
      <c r="F4" s="1"/>
      <c r="G4" s="1"/>
      <c r="H4" s="1"/>
      <c r="I4" s="1"/>
      <c r="J4" s="7"/>
      <c r="K4" s="7"/>
      <c r="L4" s="7"/>
      <c r="M4" s="7"/>
      <c r="N4" s="7"/>
      <c r="O4" s="7"/>
      <c r="P4" s="7"/>
      <c r="Q4" s="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1.75" x14ac:dyDescent="0.3">
      <c r="A5" s="1"/>
      <c r="B5" s="1"/>
      <c r="C5" s="1"/>
      <c r="D5" s="1"/>
      <c r="E5" s="6" t="s">
        <v>34</v>
      </c>
      <c r="F5" s="1"/>
      <c r="G5" s="1"/>
      <c r="H5" s="1"/>
      <c r="I5" s="1"/>
      <c r="J5" s="8"/>
      <c r="K5" s="9"/>
      <c r="L5" s="10"/>
      <c r="M5" s="10"/>
      <c r="N5" s="11" t="s">
        <v>3</v>
      </c>
      <c r="O5" s="12"/>
      <c r="P5" s="12"/>
      <c r="Q5" s="13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x14ac:dyDescent="0.25">
      <c r="A6" s="1"/>
      <c r="B6" s="1"/>
      <c r="C6" s="1"/>
      <c r="D6" s="1"/>
      <c r="E6" s="1"/>
      <c r="F6" s="1"/>
      <c r="G6" s="1"/>
      <c r="H6" s="1"/>
      <c r="I6" s="1"/>
      <c r="J6" s="14"/>
      <c r="K6" s="15"/>
      <c r="L6" s="16" t="s">
        <v>4</v>
      </c>
      <c r="M6" s="17"/>
      <c r="N6" s="18"/>
      <c r="O6" s="19"/>
      <c r="P6" s="19"/>
      <c r="Q6" s="20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.75" x14ac:dyDescent="0.2">
      <c r="A7" s="1"/>
      <c r="B7" s="1"/>
      <c r="C7" s="1"/>
      <c r="D7" s="1"/>
      <c r="E7" s="1"/>
      <c r="F7" s="1"/>
      <c r="G7" s="1"/>
      <c r="H7" s="1"/>
      <c r="I7" s="1"/>
      <c r="J7" s="14"/>
      <c r="K7" s="21"/>
      <c r="L7" s="22"/>
      <c r="M7" s="22"/>
      <c r="N7" s="23"/>
      <c r="O7" s="24"/>
      <c r="P7" s="24"/>
      <c r="Q7" s="2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1.9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5"/>
      <c r="K8" s="77" t="s">
        <v>20</v>
      </c>
      <c r="L8" s="78"/>
      <c r="M8" s="78"/>
      <c r="N8" s="78"/>
      <c r="O8" s="78"/>
      <c r="P8" s="79"/>
      <c r="Q8" s="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6.5" x14ac:dyDescent="0.25">
      <c r="A9" s="1"/>
      <c r="B9" s="1"/>
      <c r="C9" s="1"/>
      <c r="D9" s="1"/>
      <c r="E9" s="1"/>
      <c r="F9" s="1"/>
      <c r="G9" s="1"/>
      <c r="H9" s="1"/>
      <c r="I9" s="1"/>
      <c r="J9" s="25"/>
      <c r="K9" s="27"/>
      <c r="L9" s="28" t="s">
        <v>21</v>
      </c>
      <c r="M9" s="29"/>
      <c r="N9" s="30"/>
      <c r="O9" s="31" t="s">
        <v>3</v>
      </c>
      <c r="P9" s="32"/>
      <c r="Q9" s="26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6.5" x14ac:dyDescent="0.25">
      <c r="A10" s="1"/>
      <c r="B10" s="1"/>
      <c r="C10" s="1"/>
      <c r="D10" s="1"/>
      <c r="E10" s="1"/>
      <c r="F10" s="1"/>
      <c r="G10" s="1"/>
      <c r="H10" s="1"/>
      <c r="I10" s="1"/>
      <c r="J10" s="25"/>
      <c r="K10" s="33"/>
      <c r="L10" s="16" t="s">
        <v>22</v>
      </c>
      <c r="M10" s="17"/>
      <c r="N10" s="19"/>
      <c r="O10" s="18"/>
      <c r="P10" s="32"/>
      <c r="Q10" s="26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6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25"/>
      <c r="K11" s="33"/>
      <c r="L11" s="19"/>
      <c r="M11" s="34"/>
      <c r="N11" s="30"/>
      <c r="O11" s="19"/>
      <c r="P11" s="32"/>
      <c r="Q11" s="26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25"/>
      <c r="K12" s="27"/>
      <c r="L12" s="29"/>
      <c r="M12" s="29"/>
      <c r="N12" s="30"/>
      <c r="O12" s="30" t="s">
        <v>3</v>
      </c>
      <c r="P12" s="32"/>
      <c r="Q12" s="26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24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25"/>
      <c r="K13" s="33"/>
      <c r="L13" s="16" t="s">
        <v>23</v>
      </c>
      <c r="M13" s="17"/>
      <c r="N13" s="30"/>
      <c r="O13" s="18"/>
      <c r="P13" s="32"/>
      <c r="Q13" s="26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25"/>
      <c r="K14" s="33"/>
      <c r="L14" s="19"/>
      <c r="M14" s="34"/>
      <c r="N14" s="30"/>
      <c r="O14" s="19"/>
      <c r="P14" s="32"/>
      <c r="Q14" s="26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8.9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25"/>
      <c r="K15" s="35"/>
      <c r="L15" s="89" t="s">
        <v>6</v>
      </c>
      <c r="M15" s="90"/>
      <c r="N15" s="91"/>
      <c r="O15" s="71" t="e">
        <f>3+((N6-O10)/(O13-O10))*0.25</f>
        <v>#DIV/0!</v>
      </c>
      <c r="P15" s="72"/>
      <c r="Q15" s="26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6.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4"/>
      <c r="K16" s="36"/>
      <c r="L16" s="37"/>
      <c r="M16" s="37"/>
      <c r="N16" s="38"/>
      <c r="O16" s="39"/>
      <c r="P16" s="38"/>
      <c r="Q16" s="20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6.5" x14ac:dyDescent="0.25">
      <c r="A17" s="1"/>
      <c r="B17" s="1"/>
      <c r="C17" s="1"/>
      <c r="D17" s="1"/>
      <c r="E17" s="1"/>
      <c r="F17" s="1"/>
      <c r="G17" s="1"/>
      <c r="H17" s="1"/>
      <c r="I17" s="1"/>
      <c r="J17" s="25"/>
      <c r="K17" s="80" t="s">
        <v>24</v>
      </c>
      <c r="L17" s="81"/>
      <c r="M17" s="81"/>
      <c r="N17" s="81"/>
      <c r="O17" s="81"/>
      <c r="P17" s="82"/>
      <c r="Q17" s="26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6.5" x14ac:dyDescent="0.25">
      <c r="A18" s="1"/>
      <c r="B18" s="1"/>
      <c r="C18" s="1"/>
      <c r="D18" s="1"/>
      <c r="E18" s="1"/>
      <c r="F18" s="1"/>
      <c r="G18" s="1"/>
      <c r="H18" s="1"/>
      <c r="I18" s="1"/>
      <c r="J18" s="25"/>
      <c r="K18" s="40"/>
      <c r="L18" s="28" t="s">
        <v>21</v>
      </c>
      <c r="M18" s="29"/>
      <c r="N18" s="30"/>
      <c r="O18" s="31" t="s">
        <v>3</v>
      </c>
      <c r="P18" s="41"/>
      <c r="Q18" s="26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21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25"/>
      <c r="K19" s="42"/>
      <c r="L19" s="16" t="s">
        <v>23</v>
      </c>
      <c r="M19" s="17"/>
      <c r="N19" s="19"/>
      <c r="O19" s="18"/>
      <c r="P19" s="41"/>
      <c r="Q19" s="26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0.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25"/>
      <c r="K20" s="42"/>
      <c r="L20" s="19"/>
      <c r="M20" s="34"/>
      <c r="N20" s="30"/>
      <c r="O20" s="19"/>
      <c r="P20" s="41"/>
      <c r="Q20" s="26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25"/>
      <c r="K21" s="40"/>
      <c r="L21" s="29"/>
      <c r="M21" s="29"/>
      <c r="N21" s="30"/>
      <c r="O21" s="30" t="s">
        <v>3</v>
      </c>
      <c r="P21" s="41"/>
      <c r="Q21" s="26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22.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25"/>
      <c r="K22" s="42"/>
      <c r="L22" s="16" t="s">
        <v>25</v>
      </c>
      <c r="M22" s="17"/>
      <c r="N22" s="30"/>
      <c r="O22" s="18"/>
      <c r="P22" s="41"/>
      <c r="Q22" s="26"/>
      <c r="R22" s="1"/>
      <c r="S22" s="1"/>
      <c r="T22" s="4"/>
      <c r="U22" s="1"/>
      <c r="V22" s="1"/>
      <c r="W22" s="1"/>
      <c r="X22" s="1"/>
      <c r="Y22" s="1"/>
      <c r="Z22" s="1"/>
      <c r="AA22" s="1"/>
      <c r="AB22" s="1"/>
      <c r="AC22" s="1"/>
    </row>
    <row r="23" spans="1:29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25"/>
      <c r="K23" s="42"/>
      <c r="L23" s="19"/>
      <c r="M23" s="34"/>
      <c r="N23" s="30"/>
      <c r="O23" s="19"/>
      <c r="P23" s="41"/>
      <c r="Q23" s="26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24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25"/>
      <c r="K24" s="43"/>
      <c r="L24" s="86" t="s">
        <v>6</v>
      </c>
      <c r="M24" s="87"/>
      <c r="N24" s="88"/>
      <c r="O24" s="44" t="e">
        <f>3.25+((N6-O19)/(O22-O19))*0.35</f>
        <v>#DIV/0!</v>
      </c>
      <c r="P24" s="45"/>
      <c r="Q24" s="26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4"/>
      <c r="K25" s="36"/>
      <c r="L25" s="37"/>
      <c r="M25" s="37"/>
      <c r="N25" s="38"/>
      <c r="O25" s="39"/>
      <c r="P25" s="38"/>
      <c r="Q25" s="20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25.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25"/>
      <c r="K26" s="92" t="s">
        <v>26</v>
      </c>
      <c r="L26" s="93"/>
      <c r="M26" s="93"/>
      <c r="N26" s="93"/>
      <c r="O26" s="93"/>
      <c r="P26" s="94"/>
      <c r="Q26" s="26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6.5" x14ac:dyDescent="0.25">
      <c r="A27" s="1"/>
      <c r="B27" s="1"/>
      <c r="C27" s="1"/>
      <c r="D27" s="1"/>
      <c r="E27" s="1"/>
      <c r="F27" s="1"/>
      <c r="G27" s="1"/>
      <c r="H27" s="1"/>
      <c r="I27" s="1"/>
      <c r="J27" s="25"/>
      <c r="K27" s="46"/>
      <c r="L27" s="28" t="s">
        <v>21</v>
      </c>
      <c r="M27" s="29"/>
      <c r="N27" s="30"/>
      <c r="O27" s="31" t="s">
        <v>3</v>
      </c>
      <c r="P27" s="47"/>
      <c r="Q27" s="26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25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25"/>
      <c r="K28" s="48"/>
      <c r="L28" s="16" t="s">
        <v>25</v>
      </c>
      <c r="M28" s="17"/>
      <c r="N28" s="19"/>
      <c r="O28" s="18"/>
      <c r="P28" s="47"/>
      <c r="Q28" s="26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8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25"/>
      <c r="K29" s="48"/>
      <c r="L29" s="19"/>
      <c r="M29" s="34"/>
      <c r="N29" s="30"/>
      <c r="O29" s="19"/>
      <c r="P29" s="47"/>
      <c r="Q29" s="26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25"/>
      <c r="K30" s="46"/>
      <c r="L30" s="29"/>
      <c r="M30" s="29"/>
      <c r="N30" s="30"/>
      <c r="O30" s="30" t="s">
        <v>3</v>
      </c>
      <c r="P30" s="47"/>
      <c r="Q30" s="26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25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25"/>
      <c r="K31" s="48"/>
      <c r="L31" s="16" t="s">
        <v>27</v>
      </c>
      <c r="M31" s="17"/>
      <c r="N31" s="30"/>
      <c r="O31" s="18"/>
      <c r="P31" s="47"/>
      <c r="Q31" s="26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25"/>
      <c r="K32" s="48"/>
      <c r="L32" s="19"/>
      <c r="M32" s="34"/>
      <c r="N32" s="30"/>
      <c r="O32" s="19"/>
      <c r="P32" s="47"/>
      <c r="Q32" s="26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26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25"/>
      <c r="K33" s="49"/>
      <c r="L33" s="83" t="s">
        <v>6</v>
      </c>
      <c r="M33" s="84"/>
      <c r="N33" s="85"/>
      <c r="O33" s="50" t="e">
        <f>3.6+((N6-O28)/(O31-O28))*0.25</f>
        <v>#DIV/0!</v>
      </c>
      <c r="P33" s="51"/>
      <c r="Q33" s="26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7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52"/>
      <c r="K34" s="53"/>
      <c r="L34" s="54"/>
      <c r="M34" s="54"/>
      <c r="N34" s="54"/>
      <c r="O34" s="55"/>
      <c r="P34" s="55"/>
      <c r="Q34" s="56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7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23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23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x14ac:dyDescent="0.2">
      <c r="A42" s="1"/>
      <c r="B42" s="1"/>
      <c r="C42" s="1"/>
      <c r="D42" s="1"/>
      <c r="E42" s="1"/>
      <c r="F42" s="1"/>
      <c r="G42" s="1"/>
      <c r="H42" s="1"/>
      <c r="I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.75" x14ac:dyDescent="0.2">
      <c r="A61" s="1"/>
      <c r="B61" s="1"/>
      <c r="C61" s="57"/>
      <c r="D61" s="57"/>
      <c r="E61" s="57"/>
      <c r="F61" s="57"/>
      <c r="G61" s="57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6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8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2.75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2.75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2.75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2.75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ht="12.75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ht="12.75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ht="12.75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ht="12.75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ht="12.75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ht="12.75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ht="12.75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ht="12.75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 ht="12.75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 ht="12.75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 ht="12.75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 ht="12.75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 ht="12.75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 ht="12.75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 ht="12.75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 ht="12.75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 ht="12.75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 ht="12.75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 ht="12.75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 ht="12.75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 ht="12.75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 ht="12.75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 ht="12.75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 ht="12.75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 ht="12.75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 ht="12.75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 ht="12.75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 ht="12.75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 ht="12.75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 ht="12.75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 ht="12.75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 ht="12.75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 ht="12.75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 ht="12.75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 ht="12.75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 ht="12.75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</sheetData>
  <mergeCells count="6">
    <mergeCell ref="K8:P8"/>
    <mergeCell ref="K17:P17"/>
    <mergeCell ref="L33:N33"/>
    <mergeCell ref="L24:N24"/>
    <mergeCell ref="L15:N15"/>
    <mergeCell ref="K26:P26"/>
  </mergeCells>
  <conditionalFormatting sqref="E61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400-00000000000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997"/>
  <sheetViews>
    <sheetView tabSelected="1" topLeftCell="A36" workbookViewId="0">
      <selection activeCell="O61" sqref="O61"/>
    </sheetView>
  </sheetViews>
  <sheetFormatPr defaultColWidth="12.7109375" defaultRowHeight="15.75" customHeight="1" x14ac:dyDescent="0.2"/>
  <cols>
    <col min="1" max="16384" width="12.7109375" style="3"/>
  </cols>
  <sheetData>
    <row r="1" spans="1:26" ht="12.75" x14ac:dyDescent="0.2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1"/>
      <c r="B2" s="1"/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x14ac:dyDescent="0.25">
      <c r="A3" s="1"/>
      <c r="B3" s="1"/>
      <c r="C3" s="1"/>
      <c r="D3" s="1"/>
      <c r="E3" s="5" t="s">
        <v>29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x14ac:dyDescent="0.3">
      <c r="A4" s="1"/>
      <c r="B4" s="1"/>
      <c r="C4" s="1"/>
      <c r="D4" s="1"/>
      <c r="E4" s="6" t="s">
        <v>30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.75" x14ac:dyDescent="0.3">
      <c r="A5" s="1"/>
      <c r="B5" s="1"/>
      <c r="C5" s="1"/>
      <c r="D5" s="1"/>
      <c r="E5" s="6" t="s">
        <v>31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1"/>
      <c r="B6" s="1"/>
      <c r="C6" s="6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8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1"/>
      <c r="B13" s="1"/>
      <c r="C13" s="57"/>
      <c r="D13" s="57"/>
      <c r="E13" s="57"/>
      <c r="F13" s="57"/>
      <c r="G13" s="5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1"/>
      <c r="B14" s="1"/>
      <c r="C14" s="62"/>
      <c r="D14" s="62"/>
      <c r="E14" s="62"/>
      <c r="F14" s="62"/>
      <c r="G14" s="6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8"/>
      <c r="D55" s="10"/>
      <c r="E55" s="10"/>
      <c r="F55" s="67" t="s">
        <v>3</v>
      </c>
      <c r="G55" s="1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.5" x14ac:dyDescent="0.25">
      <c r="A56" s="1"/>
      <c r="B56" s="1"/>
      <c r="C56" s="14"/>
      <c r="D56" s="73" t="s">
        <v>4</v>
      </c>
      <c r="E56" s="74"/>
      <c r="F56" s="18"/>
      <c r="G56" s="20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.75" customHeight="1" x14ac:dyDescent="0.2">
      <c r="A57" s="1"/>
      <c r="B57" s="1"/>
      <c r="C57" s="14"/>
      <c r="D57" s="29"/>
      <c r="E57" s="29"/>
      <c r="F57" s="68"/>
      <c r="G57" s="20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4"/>
      <c r="D58" s="29"/>
      <c r="E58" s="29"/>
      <c r="F58" s="69" t="s">
        <v>3</v>
      </c>
      <c r="G58" s="20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 x14ac:dyDescent="0.25">
      <c r="A59" s="1"/>
      <c r="B59" s="1"/>
      <c r="C59" s="14"/>
      <c r="D59" s="73" t="s">
        <v>32</v>
      </c>
      <c r="E59" s="74"/>
      <c r="F59" s="18"/>
      <c r="G59" s="2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4"/>
      <c r="D60" s="29" t="s">
        <v>33</v>
      </c>
      <c r="E60" s="29"/>
      <c r="F60" s="68"/>
      <c r="G60" s="20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4"/>
      <c r="D61" s="29"/>
      <c r="E61" s="29"/>
      <c r="F61" s="68"/>
      <c r="G61" s="20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x14ac:dyDescent="0.25">
      <c r="A62" s="1"/>
      <c r="B62" s="1"/>
      <c r="C62" s="14"/>
      <c r="D62" s="75" t="s">
        <v>6</v>
      </c>
      <c r="E62" s="74"/>
      <c r="F62" s="70" t="e">
        <f>F56*3/F59</f>
        <v>#DIV/0!</v>
      </c>
      <c r="G62" s="20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52"/>
      <c r="D63" s="61"/>
      <c r="E63" s="61"/>
      <c r="F63" s="61"/>
      <c r="G63" s="5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">
    <mergeCell ref="D62:E62"/>
    <mergeCell ref="D56:E56"/>
    <mergeCell ref="D59:E59"/>
  </mergeCells>
  <conditionalFormatting sqref="E13">
    <cfRule type="colorScale" priority="1">
      <colorScale>
        <cfvo type="min"/>
        <cfvo type="max"/>
        <color rgb="FFFFFFFF"/>
        <color rgb="FF57BB8A"/>
      </colorScale>
    </cfRule>
  </conditionalFormatting>
  <hyperlinks>
    <hyperlink ref="E1" r:id="rId1" xr:uid="{00000000-0004-0000-05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1. การเทียบบัญญัติไตรยางค์</vt:lpstr>
      <vt:lpstr>2. ระบบเกียรตินิยม 1,2</vt:lpstr>
      <vt:lpstr>3. ระบบคะแนนเต็ม 10</vt:lpstr>
      <vt:lpstr>4. ตัวเลขน้อยหมายถึงผลการเรียนท</vt:lpstr>
      <vt:lpstr>5. กรณีที่กำหนดสำหรับ ป.โท เป็น</vt:lpstr>
      <vt:lpstr>6. คะแนนฝรั่งเศส คะแนนเต็ม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Somruethai Bouyam</cp:lastModifiedBy>
  <dcterms:modified xsi:type="dcterms:W3CDTF">2025-01-20T02:38:05Z</dcterms:modified>
</cp:coreProperties>
</file>